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0\Trimestral2020\"/>
    </mc:Choice>
  </mc:AlternateContent>
  <bookViews>
    <workbookView xWindow="0" yWindow="0" windowWidth="28800" windowHeight="12435" tabRatio="675"/>
  </bookViews>
  <sheets>
    <sheet name="4to Trimestre 2020" sheetId="123" r:id="rId1"/>
  </sheets>
  <calcPr calcId="152511"/>
</workbook>
</file>

<file path=xl/calcChain.xml><?xml version="1.0" encoding="utf-8"?>
<calcChain xmlns="http://schemas.openxmlformats.org/spreadsheetml/2006/main">
  <c r="M324" i="123" l="1"/>
  <c r="K324" i="123"/>
  <c r="J324" i="123"/>
  <c r="I324" i="123"/>
  <c r="H324" i="123"/>
  <c r="G324" i="123"/>
  <c r="F324" i="123"/>
  <c r="E324" i="123"/>
  <c r="D324" i="123"/>
  <c r="C324" i="123"/>
  <c r="M323" i="123"/>
  <c r="K323" i="123"/>
  <c r="J323" i="123"/>
  <c r="I323" i="123"/>
  <c r="H323" i="123"/>
  <c r="G323" i="123"/>
  <c r="F323" i="123"/>
  <c r="E323" i="123"/>
  <c r="D323" i="123"/>
  <c r="C323" i="123"/>
  <c r="M322" i="123"/>
  <c r="K322" i="123"/>
  <c r="J322" i="123"/>
  <c r="I322" i="123"/>
  <c r="H322" i="123"/>
  <c r="G322" i="123"/>
  <c r="F322" i="123"/>
  <c r="E322" i="123"/>
  <c r="D322" i="123"/>
  <c r="C322" i="123"/>
  <c r="N322" i="123" s="1"/>
  <c r="M321" i="123"/>
  <c r="K321" i="123"/>
  <c r="J321" i="123"/>
  <c r="I321" i="123"/>
  <c r="H321" i="123"/>
  <c r="G321" i="123"/>
  <c r="F321" i="123"/>
  <c r="E321" i="123"/>
  <c r="D321" i="123"/>
  <c r="C321" i="123"/>
  <c r="M320" i="123"/>
  <c r="K320" i="123"/>
  <c r="J320" i="123"/>
  <c r="I320" i="123"/>
  <c r="H320" i="123"/>
  <c r="G320" i="123"/>
  <c r="F320" i="123"/>
  <c r="E320" i="123"/>
  <c r="D320" i="123"/>
  <c r="C320" i="123"/>
  <c r="M319" i="123"/>
  <c r="K319" i="123"/>
  <c r="J319" i="123"/>
  <c r="I319" i="123"/>
  <c r="H319" i="123"/>
  <c r="G319" i="123"/>
  <c r="F319" i="123"/>
  <c r="E319" i="123"/>
  <c r="D319" i="123"/>
  <c r="C319" i="123"/>
  <c r="M318" i="123"/>
  <c r="K318" i="123"/>
  <c r="J318" i="123"/>
  <c r="I318" i="123"/>
  <c r="H318" i="123"/>
  <c r="G318" i="123"/>
  <c r="F318" i="123"/>
  <c r="E318" i="123"/>
  <c r="D318" i="123"/>
  <c r="C318" i="123"/>
  <c r="N318" i="123" s="1"/>
  <c r="M317" i="123"/>
  <c r="K317" i="123"/>
  <c r="J317" i="123"/>
  <c r="I317" i="123"/>
  <c r="H317" i="123"/>
  <c r="G317" i="123"/>
  <c r="F317" i="123"/>
  <c r="E317" i="123"/>
  <c r="D317" i="123"/>
  <c r="C317" i="123"/>
  <c r="M316" i="123"/>
  <c r="L316" i="123"/>
  <c r="K316" i="123"/>
  <c r="J316" i="123"/>
  <c r="I316" i="123"/>
  <c r="H316" i="123"/>
  <c r="G316" i="123"/>
  <c r="F316" i="123"/>
  <c r="E316" i="123"/>
  <c r="D316" i="123"/>
  <c r="C316" i="123"/>
  <c r="M315" i="123"/>
  <c r="K315" i="123"/>
  <c r="J315" i="123"/>
  <c r="I315" i="123"/>
  <c r="H315" i="123"/>
  <c r="G315" i="123"/>
  <c r="F315" i="123"/>
  <c r="E315" i="123"/>
  <c r="D315" i="123"/>
  <c r="C315" i="123"/>
  <c r="N315" i="123" s="1"/>
  <c r="M314" i="123"/>
  <c r="K314" i="123"/>
  <c r="J314" i="123"/>
  <c r="I314" i="123"/>
  <c r="H314" i="123"/>
  <c r="G314" i="123"/>
  <c r="F314" i="123"/>
  <c r="E314" i="123"/>
  <c r="D314" i="123"/>
  <c r="C314" i="123"/>
  <c r="M313" i="123"/>
  <c r="L313" i="123"/>
  <c r="K313" i="123"/>
  <c r="J313" i="123"/>
  <c r="I313" i="123"/>
  <c r="H313" i="123"/>
  <c r="G313" i="123"/>
  <c r="F313" i="123"/>
  <c r="E313" i="123"/>
  <c r="D313" i="123"/>
  <c r="N313" i="123" s="1"/>
  <c r="C313" i="123"/>
  <c r="M312" i="123"/>
  <c r="K312" i="123"/>
  <c r="J312" i="123"/>
  <c r="I312" i="123"/>
  <c r="H312" i="123"/>
  <c r="G312" i="123"/>
  <c r="F312" i="123"/>
  <c r="E312" i="123"/>
  <c r="D312" i="123"/>
  <c r="C312" i="123"/>
  <c r="M311" i="123"/>
  <c r="K311" i="123"/>
  <c r="J311" i="123"/>
  <c r="I311" i="123"/>
  <c r="H311" i="123"/>
  <c r="G311" i="123"/>
  <c r="F311" i="123"/>
  <c r="E311" i="123"/>
  <c r="D311" i="123"/>
  <c r="C311" i="123"/>
  <c r="M310" i="123"/>
  <c r="K310" i="123"/>
  <c r="J310" i="123"/>
  <c r="I310" i="123"/>
  <c r="H310" i="123"/>
  <c r="G310" i="123"/>
  <c r="F310" i="123"/>
  <c r="E310" i="123"/>
  <c r="D310" i="123"/>
  <c r="N310" i="123" s="1"/>
  <c r="C310" i="123"/>
  <c r="M309" i="123"/>
  <c r="L309" i="123"/>
  <c r="K309" i="123"/>
  <c r="J309" i="123"/>
  <c r="I309" i="123"/>
  <c r="H309" i="123"/>
  <c r="G309" i="123"/>
  <c r="F309" i="123"/>
  <c r="E309" i="123"/>
  <c r="D309" i="123"/>
  <c r="C309" i="123"/>
  <c r="M308" i="123"/>
  <c r="K308" i="123"/>
  <c r="J308" i="123"/>
  <c r="I308" i="123"/>
  <c r="H308" i="123"/>
  <c r="G308" i="123"/>
  <c r="F308" i="123"/>
  <c r="E308" i="123"/>
  <c r="D308" i="123"/>
  <c r="C308" i="123"/>
  <c r="M307" i="123"/>
  <c r="K307" i="123"/>
  <c r="J307" i="123"/>
  <c r="I307" i="123"/>
  <c r="H307" i="123"/>
  <c r="G307" i="123"/>
  <c r="F307" i="123"/>
  <c r="E307" i="123"/>
  <c r="D307" i="123"/>
  <c r="C307" i="123"/>
  <c r="M306" i="123"/>
  <c r="K306" i="123"/>
  <c r="J306" i="123"/>
  <c r="I306" i="123"/>
  <c r="H306" i="123"/>
  <c r="G306" i="123"/>
  <c r="F306" i="123"/>
  <c r="E306" i="123"/>
  <c r="D306" i="123"/>
  <c r="N306" i="123" s="1"/>
  <c r="C306" i="123"/>
  <c r="M305" i="123"/>
  <c r="K305" i="123"/>
  <c r="J305" i="123"/>
  <c r="J325" i="123" s="1"/>
  <c r="I305" i="123"/>
  <c r="H305" i="123"/>
  <c r="G305" i="123"/>
  <c r="F305" i="123"/>
  <c r="F325" i="123" s="1"/>
  <c r="E305" i="123"/>
  <c r="D305" i="123"/>
  <c r="C305" i="123"/>
  <c r="E296" i="123"/>
  <c r="D296" i="123"/>
  <c r="C296" i="123"/>
  <c r="F295" i="123"/>
  <c r="L324" i="123" s="1"/>
  <c r="F294" i="123"/>
  <c r="L323" i="123" s="1"/>
  <c r="F293" i="123"/>
  <c r="L322" i="123" s="1"/>
  <c r="F292" i="123"/>
  <c r="L321" i="123" s="1"/>
  <c r="F291" i="123"/>
  <c r="L320" i="123" s="1"/>
  <c r="F290" i="123"/>
  <c r="L319" i="123" s="1"/>
  <c r="F289" i="123"/>
  <c r="L318" i="123" s="1"/>
  <c r="F288" i="123"/>
  <c r="L317" i="123" s="1"/>
  <c r="F287" i="123"/>
  <c r="F286" i="123"/>
  <c r="L315" i="123" s="1"/>
  <c r="F285" i="123"/>
  <c r="L314" i="123" s="1"/>
  <c r="F284" i="123"/>
  <c r="F283" i="123"/>
  <c r="L312" i="123" s="1"/>
  <c r="F282" i="123"/>
  <c r="L311" i="123" s="1"/>
  <c r="F281" i="123"/>
  <c r="L310" i="123" s="1"/>
  <c r="F280" i="123"/>
  <c r="F279" i="123"/>
  <c r="L308" i="123" s="1"/>
  <c r="F278" i="123"/>
  <c r="L307" i="123" s="1"/>
  <c r="F277" i="123"/>
  <c r="L306" i="123" s="1"/>
  <c r="F276" i="123"/>
  <c r="L266" i="123"/>
  <c r="K266" i="123"/>
  <c r="J266" i="123"/>
  <c r="I266" i="123"/>
  <c r="H266" i="123"/>
  <c r="G266" i="123"/>
  <c r="F266" i="123"/>
  <c r="E266" i="123"/>
  <c r="D266" i="123"/>
  <c r="C266" i="123"/>
  <c r="M265" i="123"/>
  <c r="M264" i="123"/>
  <c r="M263" i="123"/>
  <c r="M262" i="123"/>
  <c r="M261" i="123"/>
  <c r="M260" i="123"/>
  <c r="M259" i="123"/>
  <c r="M258" i="123"/>
  <c r="M257" i="123"/>
  <c r="M256" i="123"/>
  <c r="M255" i="123"/>
  <c r="M254" i="123"/>
  <c r="M253" i="123"/>
  <c r="M252" i="123"/>
  <c r="M251" i="123"/>
  <c r="M250" i="123"/>
  <c r="M249" i="123"/>
  <c r="M248" i="123"/>
  <c r="M247" i="123"/>
  <c r="M246" i="123"/>
  <c r="M266" i="123" s="1"/>
  <c r="C325" i="123" l="1"/>
  <c r="G325" i="123"/>
  <c r="K325" i="123"/>
  <c r="N312" i="123"/>
  <c r="N324" i="123"/>
  <c r="N309" i="123"/>
  <c r="N321" i="123"/>
  <c r="F296" i="123"/>
  <c r="H325" i="123"/>
  <c r="L305" i="123"/>
  <c r="L325" i="123" s="1"/>
  <c r="N308" i="123"/>
  <c r="N311" i="123"/>
  <c r="N317" i="123"/>
  <c r="N320" i="123"/>
  <c r="N323" i="123"/>
  <c r="E325" i="123"/>
  <c r="I325" i="123"/>
  <c r="M325" i="123"/>
  <c r="N307" i="123"/>
  <c r="N316" i="123"/>
  <c r="N319" i="123"/>
  <c r="N314" i="123"/>
  <c r="D325" i="123"/>
  <c r="N305" i="123" l="1"/>
  <c r="N325" i="123" s="1"/>
  <c r="M236" i="123"/>
  <c r="K236" i="123"/>
  <c r="J236" i="123"/>
  <c r="I236" i="123"/>
  <c r="H236" i="123"/>
  <c r="G236" i="123"/>
  <c r="F236" i="123"/>
  <c r="E236" i="123"/>
  <c r="D236" i="123"/>
  <c r="C236" i="123"/>
  <c r="M235" i="123"/>
  <c r="K235" i="123"/>
  <c r="J235" i="123"/>
  <c r="I235" i="123"/>
  <c r="H235" i="123"/>
  <c r="G235" i="123"/>
  <c r="F235" i="123"/>
  <c r="E235" i="123"/>
  <c r="D235" i="123"/>
  <c r="C235" i="123"/>
  <c r="M234" i="123"/>
  <c r="K234" i="123"/>
  <c r="J234" i="123"/>
  <c r="I234" i="123"/>
  <c r="H234" i="123"/>
  <c r="G234" i="123"/>
  <c r="F234" i="123"/>
  <c r="E234" i="123"/>
  <c r="D234" i="123"/>
  <c r="N234" i="123" s="1"/>
  <c r="C234" i="123"/>
  <c r="M233" i="123"/>
  <c r="K233" i="123"/>
  <c r="J233" i="123"/>
  <c r="I233" i="123"/>
  <c r="H233" i="123"/>
  <c r="G233" i="123"/>
  <c r="F233" i="123"/>
  <c r="E233" i="123"/>
  <c r="D233" i="123"/>
  <c r="C233" i="123"/>
  <c r="M232" i="123"/>
  <c r="K232" i="123"/>
  <c r="J232" i="123"/>
  <c r="I232" i="123"/>
  <c r="H232" i="123"/>
  <c r="G232" i="123"/>
  <c r="F232" i="123"/>
  <c r="E232" i="123"/>
  <c r="D232" i="123"/>
  <c r="C232" i="123"/>
  <c r="M231" i="123"/>
  <c r="K231" i="123"/>
  <c r="J231" i="123"/>
  <c r="I231" i="123"/>
  <c r="H231" i="123"/>
  <c r="G231" i="123"/>
  <c r="F231" i="123"/>
  <c r="E231" i="123"/>
  <c r="D231" i="123"/>
  <c r="C231" i="123"/>
  <c r="M230" i="123"/>
  <c r="K230" i="123"/>
  <c r="J230" i="123"/>
  <c r="I230" i="123"/>
  <c r="H230" i="123"/>
  <c r="G230" i="123"/>
  <c r="F230" i="123"/>
  <c r="E230" i="123"/>
  <c r="D230" i="123"/>
  <c r="C230" i="123"/>
  <c r="M229" i="123"/>
  <c r="K229" i="123"/>
  <c r="J229" i="123"/>
  <c r="I229" i="123"/>
  <c r="H229" i="123"/>
  <c r="G229" i="123"/>
  <c r="F229" i="123"/>
  <c r="E229" i="123"/>
  <c r="D229" i="123"/>
  <c r="C229" i="123"/>
  <c r="M228" i="123"/>
  <c r="K228" i="123"/>
  <c r="J228" i="123"/>
  <c r="I228" i="123"/>
  <c r="H228" i="123"/>
  <c r="G228" i="123"/>
  <c r="F228" i="123"/>
  <c r="E228" i="123"/>
  <c r="D228" i="123"/>
  <c r="C228" i="123"/>
  <c r="M227" i="123"/>
  <c r="L227" i="123"/>
  <c r="K227" i="123"/>
  <c r="J227" i="123"/>
  <c r="I227" i="123"/>
  <c r="H227" i="123"/>
  <c r="G227" i="123"/>
  <c r="F227" i="123"/>
  <c r="E227" i="123"/>
  <c r="D227" i="123"/>
  <c r="N227" i="123" s="1"/>
  <c r="C227" i="123"/>
  <c r="M226" i="123"/>
  <c r="K226" i="123"/>
  <c r="J226" i="123"/>
  <c r="I226" i="123"/>
  <c r="H226" i="123"/>
  <c r="G226" i="123"/>
  <c r="F226" i="123"/>
  <c r="E226" i="123"/>
  <c r="D226" i="123"/>
  <c r="C226" i="123"/>
  <c r="M225" i="123"/>
  <c r="K225" i="123"/>
  <c r="J225" i="123"/>
  <c r="I225" i="123"/>
  <c r="H225" i="123"/>
  <c r="G225" i="123"/>
  <c r="F225" i="123"/>
  <c r="E225" i="123"/>
  <c r="D225" i="123"/>
  <c r="C225" i="123"/>
  <c r="M224" i="123"/>
  <c r="K224" i="123"/>
  <c r="J224" i="123"/>
  <c r="I224" i="123"/>
  <c r="H224" i="123"/>
  <c r="G224" i="123"/>
  <c r="F224" i="123"/>
  <c r="E224" i="123"/>
  <c r="D224" i="123"/>
  <c r="C224" i="123"/>
  <c r="M223" i="123"/>
  <c r="L223" i="123"/>
  <c r="K223" i="123"/>
  <c r="J223" i="123"/>
  <c r="I223" i="123"/>
  <c r="H223" i="123"/>
  <c r="G223" i="123"/>
  <c r="F223" i="123"/>
  <c r="E223" i="123"/>
  <c r="D223" i="123"/>
  <c r="C223" i="123"/>
  <c r="M222" i="123"/>
  <c r="K222" i="123"/>
  <c r="J222" i="123"/>
  <c r="I222" i="123"/>
  <c r="H222" i="123"/>
  <c r="G222" i="123"/>
  <c r="F222" i="123"/>
  <c r="E222" i="123"/>
  <c r="D222" i="123"/>
  <c r="C222" i="123"/>
  <c r="M221" i="123"/>
  <c r="L221" i="123"/>
  <c r="K221" i="123"/>
  <c r="J221" i="123"/>
  <c r="I221" i="123"/>
  <c r="H221" i="123"/>
  <c r="G221" i="123"/>
  <c r="F221" i="123"/>
  <c r="E221" i="123"/>
  <c r="D221" i="123"/>
  <c r="N221" i="123" s="1"/>
  <c r="C221" i="123"/>
  <c r="M220" i="123"/>
  <c r="K220" i="123"/>
  <c r="J220" i="123"/>
  <c r="I220" i="123"/>
  <c r="H220" i="123"/>
  <c r="G220" i="123"/>
  <c r="F220" i="123"/>
  <c r="E220" i="123"/>
  <c r="D220" i="123"/>
  <c r="C220" i="123"/>
  <c r="M219" i="123"/>
  <c r="K219" i="123"/>
  <c r="J219" i="123"/>
  <c r="I219" i="123"/>
  <c r="H219" i="123"/>
  <c r="G219" i="123"/>
  <c r="F219" i="123"/>
  <c r="E219" i="123"/>
  <c r="D219" i="123"/>
  <c r="C219" i="123"/>
  <c r="M218" i="123"/>
  <c r="K218" i="123"/>
  <c r="J218" i="123"/>
  <c r="I218" i="123"/>
  <c r="H218" i="123"/>
  <c r="G218" i="123"/>
  <c r="F218" i="123"/>
  <c r="E218" i="123"/>
  <c r="D218" i="123"/>
  <c r="C218" i="123"/>
  <c r="M217" i="123"/>
  <c r="K217" i="123"/>
  <c r="K237" i="123" s="1"/>
  <c r="J217" i="123"/>
  <c r="I217" i="123"/>
  <c r="H217" i="123"/>
  <c r="G217" i="123"/>
  <c r="G237" i="123" s="1"/>
  <c r="F217" i="123"/>
  <c r="E217" i="123"/>
  <c r="D217" i="123"/>
  <c r="C217" i="123"/>
  <c r="C237" i="123" s="1"/>
  <c r="E208" i="123"/>
  <c r="D208" i="123"/>
  <c r="C208" i="123"/>
  <c r="F207" i="123"/>
  <c r="L236" i="123" s="1"/>
  <c r="F206" i="123"/>
  <c r="L235" i="123" s="1"/>
  <c r="F205" i="123"/>
  <c r="L234" i="123" s="1"/>
  <c r="F204" i="123"/>
  <c r="L233" i="123" s="1"/>
  <c r="F203" i="123"/>
  <c r="L232" i="123" s="1"/>
  <c r="F202" i="123"/>
  <c r="L231" i="123" s="1"/>
  <c r="F201" i="123"/>
  <c r="L230" i="123" s="1"/>
  <c r="F200" i="123"/>
  <c r="L229" i="123" s="1"/>
  <c r="F199" i="123"/>
  <c r="L228" i="123" s="1"/>
  <c r="F198" i="123"/>
  <c r="F197" i="123"/>
  <c r="L226" i="123" s="1"/>
  <c r="F196" i="123"/>
  <c r="L225" i="123" s="1"/>
  <c r="F195" i="123"/>
  <c r="L224" i="123" s="1"/>
  <c r="F194" i="123"/>
  <c r="F193" i="123"/>
  <c r="L222" i="123" s="1"/>
  <c r="F192" i="123"/>
  <c r="F191" i="123"/>
  <c r="L220" i="123" s="1"/>
  <c r="F190" i="123"/>
  <c r="L219" i="123" s="1"/>
  <c r="F189" i="123"/>
  <c r="F188" i="123"/>
  <c r="L217" i="123" s="1"/>
  <c r="L179" i="123"/>
  <c r="K179" i="123"/>
  <c r="J179" i="123"/>
  <c r="I179" i="123"/>
  <c r="H179" i="123"/>
  <c r="G179" i="123"/>
  <c r="F179" i="123"/>
  <c r="E179" i="123"/>
  <c r="D179" i="123"/>
  <c r="C179" i="123"/>
  <c r="M178" i="123"/>
  <c r="M177" i="123"/>
  <c r="M176" i="123"/>
  <c r="M175" i="123"/>
  <c r="M174" i="123"/>
  <c r="M173" i="123"/>
  <c r="M172" i="123"/>
  <c r="M171" i="123"/>
  <c r="M170" i="123"/>
  <c r="M169" i="123"/>
  <c r="M168" i="123"/>
  <c r="M167" i="123"/>
  <c r="M166" i="123"/>
  <c r="M165" i="123"/>
  <c r="M164" i="123"/>
  <c r="M163" i="123"/>
  <c r="M162" i="123"/>
  <c r="M161" i="123"/>
  <c r="M160" i="123"/>
  <c r="M159" i="123"/>
  <c r="N224" i="123" l="1"/>
  <c r="N217" i="123"/>
  <c r="N223" i="123"/>
  <c r="N230" i="123"/>
  <c r="N233" i="123"/>
  <c r="N236" i="123"/>
  <c r="F208" i="123"/>
  <c r="E237" i="123"/>
  <c r="I237" i="123"/>
  <c r="M237" i="123"/>
  <c r="N219" i="123"/>
  <c r="N229" i="123"/>
  <c r="N232" i="123"/>
  <c r="N235" i="123"/>
  <c r="H237" i="123"/>
  <c r="N220" i="123"/>
  <c r="M179" i="123"/>
  <c r="F237" i="123"/>
  <c r="J237" i="123"/>
  <c r="N222" i="123"/>
  <c r="N225" i="123"/>
  <c r="N228" i="123"/>
  <c r="N231" i="123"/>
  <c r="L237" i="123"/>
  <c r="N226" i="123"/>
  <c r="L218" i="123"/>
  <c r="N218" i="123" s="1"/>
  <c r="D237" i="123"/>
  <c r="N237" i="123" l="1"/>
  <c r="M148" i="123"/>
  <c r="M33" i="123" s="1"/>
  <c r="K148" i="123"/>
  <c r="K33" i="123" s="1"/>
  <c r="J148" i="123"/>
  <c r="J33" i="123" s="1"/>
  <c r="I148" i="123"/>
  <c r="I33" i="123" s="1"/>
  <c r="H148" i="123"/>
  <c r="H33" i="123" s="1"/>
  <c r="G148" i="123"/>
  <c r="G33" i="123" s="1"/>
  <c r="F148" i="123"/>
  <c r="F33" i="123" s="1"/>
  <c r="E148" i="123"/>
  <c r="E33" i="123" s="1"/>
  <c r="D148" i="123"/>
  <c r="D33" i="123" s="1"/>
  <c r="C148" i="123"/>
  <c r="M147" i="123"/>
  <c r="M32" i="123" s="1"/>
  <c r="K147" i="123"/>
  <c r="K32" i="123" s="1"/>
  <c r="J147" i="123"/>
  <c r="J32" i="123" s="1"/>
  <c r="I147" i="123"/>
  <c r="I32" i="123" s="1"/>
  <c r="H147" i="123"/>
  <c r="H32" i="123" s="1"/>
  <c r="G147" i="123"/>
  <c r="G32" i="123" s="1"/>
  <c r="F147" i="123"/>
  <c r="F32" i="123" s="1"/>
  <c r="E147" i="123"/>
  <c r="E32" i="123" s="1"/>
  <c r="D147" i="123"/>
  <c r="C147" i="123"/>
  <c r="C32" i="123" s="1"/>
  <c r="M146" i="123"/>
  <c r="M31" i="123" s="1"/>
  <c r="K146" i="123"/>
  <c r="K31" i="123" s="1"/>
  <c r="J146" i="123"/>
  <c r="J31" i="123" s="1"/>
  <c r="I146" i="123"/>
  <c r="I31" i="123" s="1"/>
  <c r="H146" i="123"/>
  <c r="H31" i="123" s="1"/>
  <c r="G146" i="123"/>
  <c r="G31" i="123" s="1"/>
  <c r="F146" i="123"/>
  <c r="F31" i="123" s="1"/>
  <c r="E146" i="123"/>
  <c r="E31" i="123" s="1"/>
  <c r="D146" i="123"/>
  <c r="C146" i="123"/>
  <c r="C31" i="123" s="1"/>
  <c r="M145" i="123"/>
  <c r="M30" i="123" s="1"/>
  <c r="K145" i="123"/>
  <c r="K30" i="123" s="1"/>
  <c r="J145" i="123"/>
  <c r="J30" i="123" s="1"/>
  <c r="I145" i="123"/>
  <c r="I30" i="123" s="1"/>
  <c r="H145" i="123"/>
  <c r="H30" i="123" s="1"/>
  <c r="G145" i="123"/>
  <c r="G30" i="123" s="1"/>
  <c r="F145" i="123"/>
  <c r="F30" i="123" s="1"/>
  <c r="E145" i="123"/>
  <c r="E30" i="123" s="1"/>
  <c r="D145" i="123"/>
  <c r="C145" i="123"/>
  <c r="C30" i="123" s="1"/>
  <c r="M144" i="123"/>
  <c r="M29" i="123" s="1"/>
  <c r="K144" i="123"/>
  <c r="K29" i="123" s="1"/>
  <c r="J144" i="123"/>
  <c r="J29" i="123" s="1"/>
  <c r="I144" i="123"/>
  <c r="I29" i="123" s="1"/>
  <c r="H144" i="123"/>
  <c r="H29" i="123" s="1"/>
  <c r="G144" i="123"/>
  <c r="G29" i="123" s="1"/>
  <c r="F144" i="123"/>
  <c r="F29" i="123" s="1"/>
  <c r="E144" i="123"/>
  <c r="E29" i="123" s="1"/>
  <c r="D144" i="123"/>
  <c r="C144" i="123"/>
  <c r="C29" i="123" s="1"/>
  <c r="M143" i="123"/>
  <c r="M28" i="123" s="1"/>
  <c r="K143" i="123"/>
  <c r="K28" i="123" s="1"/>
  <c r="J143" i="123"/>
  <c r="J28" i="123" s="1"/>
  <c r="I143" i="123"/>
  <c r="I28" i="123" s="1"/>
  <c r="H143" i="123"/>
  <c r="H28" i="123" s="1"/>
  <c r="G143" i="123"/>
  <c r="G28" i="123" s="1"/>
  <c r="F143" i="123"/>
  <c r="F28" i="123" s="1"/>
  <c r="E143" i="123"/>
  <c r="E28" i="123" s="1"/>
  <c r="D143" i="123"/>
  <c r="D28" i="123" s="1"/>
  <c r="C143" i="123"/>
  <c r="M142" i="123"/>
  <c r="M27" i="123" s="1"/>
  <c r="L142" i="123"/>
  <c r="L27" i="123" s="1"/>
  <c r="K142" i="123"/>
  <c r="K27" i="123" s="1"/>
  <c r="J142" i="123"/>
  <c r="J27" i="123" s="1"/>
  <c r="I142" i="123"/>
  <c r="I27" i="123" s="1"/>
  <c r="H142" i="123"/>
  <c r="H27" i="123" s="1"/>
  <c r="G142" i="123"/>
  <c r="G27" i="123" s="1"/>
  <c r="F142" i="123"/>
  <c r="F27" i="123" s="1"/>
  <c r="E142" i="123"/>
  <c r="E27" i="123" s="1"/>
  <c r="D142" i="123"/>
  <c r="D27" i="123" s="1"/>
  <c r="C142" i="123"/>
  <c r="M141" i="123"/>
  <c r="M26" i="123" s="1"/>
  <c r="K141" i="123"/>
  <c r="K26" i="123" s="1"/>
  <c r="J141" i="123"/>
  <c r="J26" i="123" s="1"/>
  <c r="I141" i="123"/>
  <c r="I26" i="123" s="1"/>
  <c r="H141" i="123"/>
  <c r="H26" i="123" s="1"/>
  <c r="G141" i="123"/>
  <c r="G26" i="123" s="1"/>
  <c r="F141" i="123"/>
  <c r="F26" i="123" s="1"/>
  <c r="E141" i="123"/>
  <c r="E26" i="123" s="1"/>
  <c r="D141" i="123"/>
  <c r="D26" i="123" s="1"/>
  <c r="C141" i="123"/>
  <c r="M140" i="123"/>
  <c r="M25" i="123" s="1"/>
  <c r="K140" i="123"/>
  <c r="K25" i="123" s="1"/>
  <c r="J140" i="123"/>
  <c r="J25" i="123" s="1"/>
  <c r="I140" i="123"/>
  <c r="I25" i="123" s="1"/>
  <c r="H140" i="123"/>
  <c r="H25" i="123" s="1"/>
  <c r="G140" i="123"/>
  <c r="G25" i="123" s="1"/>
  <c r="F140" i="123"/>
  <c r="F25" i="123" s="1"/>
  <c r="E140" i="123"/>
  <c r="E25" i="123" s="1"/>
  <c r="D140" i="123"/>
  <c r="D25" i="123" s="1"/>
  <c r="C140" i="123"/>
  <c r="M139" i="123"/>
  <c r="M24" i="123" s="1"/>
  <c r="K139" i="123"/>
  <c r="K24" i="123" s="1"/>
  <c r="J139" i="123"/>
  <c r="J24" i="123" s="1"/>
  <c r="I139" i="123"/>
  <c r="I24" i="123" s="1"/>
  <c r="H139" i="123"/>
  <c r="H24" i="123" s="1"/>
  <c r="G139" i="123"/>
  <c r="G24" i="123" s="1"/>
  <c r="F139" i="123"/>
  <c r="F24" i="123" s="1"/>
  <c r="E139" i="123"/>
  <c r="E24" i="123" s="1"/>
  <c r="D139" i="123"/>
  <c r="D24" i="123" s="1"/>
  <c r="C139" i="123"/>
  <c r="M138" i="123"/>
  <c r="M23" i="123" s="1"/>
  <c r="L138" i="123"/>
  <c r="L23" i="123" s="1"/>
  <c r="K138" i="123"/>
  <c r="K23" i="123" s="1"/>
  <c r="J138" i="123"/>
  <c r="J23" i="123" s="1"/>
  <c r="I138" i="123"/>
  <c r="I23" i="123" s="1"/>
  <c r="H138" i="123"/>
  <c r="H23" i="123" s="1"/>
  <c r="G138" i="123"/>
  <c r="G23" i="123" s="1"/>
  <c r="F138" i="123"/>
  <c r="F23" i="123" s="1"/>
  <c r="E138" i="123"/>
  <c r="E23" i="123" s="1"/>
  <c r="D138" i="123"/>
  <c r="D23" i="123" s="1"/>
  <c r="C138" i="123"/>
  <c r="M137" i="123"/>
  <c r="M22" i="123" s="1"/>
  <c r="K137" i="123"/>
  <c r="K22" i="123" s="1"/>
  <c r="J137" i="123"/>
  <c r="J22" i="123" s="1"/>
  <c r="I137" i="123"/>
  <c r="I22" i="123" s="1"/>
  <c r="H137" i="123"/>
  <c r="H22" i="123" s="1"/>
  <c r="G137" i="123"/>
  <c r="G22" i="123" s="1"/>
  <c r="F137" i="123"/>
  <c r="F22" i="123" s="1"/>
  <c r="E137" i="123"/>
  <c r="E22" i="123" s="1"/>
  <c r="D137" i="123"/>
  <c r="D22" i="123" s="1"/>
  <c r="C137" i="123"/>
  <c r="C22" i="123" s="1"/>
  <c r="M136" i="123"/>
  <c r="M21" i="123" s="1"/>
  <c r="L136" i="123"/>
  <c r="L21" i="123" s="1"/>
  <c r="K136" i="123"/>
  <c r="K21" i="123" s="1"/>
  <c r="J136" i="123"/>
  <c r="J21" i="123" s="1"/>
  <c r="I136" i="123"/>
  <c r="I21" i="123" s="1"/>
  <c r="H136" i="123"/>
  <c r="H21" i="123" s="1"/>
  <c r="G136" i="123"/>
  <c r="G21" i="123" s="1"/>
  <c r="F136" i="123"/>
  <c r="F21" i="123" s="1"/>
  <c r="E136" i="123"/>
  <c r="E21" i="123" s="1"/>
  <c r="D136" i="123"/>
  <c r="D21" i="123" s="1"/>
  <c r="C136" i="123"/>
  <c r="M135" i="123"/>
  <c r="M20" i="123" s="1"/>
  <c r="K135" i="123"/>
  <c r="K20" i="123" s="1"/>
  <c r="J135" i="123"/>
  <c r="J20" i="123" s="1"/>
  <c r="I135" i="123"/>
  <c r="I20" i="123" s="1"/>
  <c r="H135" i="123"/>
  <c r="H20" i="123" s="1"/>
  <c r="G135" i="123"/>
  <c r="G20" i="123" s="1"/>
  <c r="F135" i="123"/>
  <c r="F20" i="123" s="1"/>
  <c r="E135" i="123"/>
  <c r="E20" i="123" s="1"/>
  <c r="D135" i="123"/>
  <c r="D20" i="123" s="1"/>
  <c r="C135" i="123"/>
  <c r="M134" i="123"/>
  <c r="M19" i="123" s="1"/>
  <c r="K134" i="123"/>
  <c r="K19" i="123" s="1"/>
  <c r="J134" i="123"/>
  <c r="J19" i="123" s="1"/>
  <c r="I134" i="123"/>
  <c r="I19" i="123" s="1"/>
  <c r="H134" i="123"/>
  <c r="H19" i="123" s="1"/>
  <c r="G134" i="123"/>
  <c r="G19" i="123" s="1"/>
  <c r="F134" i="123"/>
  <c r="F19" i="123" s="1"/>
  <c r="E134" i="123"/>
  <c r="E19" i="123" s="1"/>
  <c r="D134" i="123"/>
  <c r="D19" i="123" s="1"/>
  <c r="C134" i="123"/>
  <c r="M133" i="123"/>
  <c r="M18" i="123" s="1"/>
  <c r="K133" i="123"/>
  <c r="K18" i="123" s="1"/>
  <c r="J133" i="123"/>
  <c r="J18" i="123" s="1"/>
  <c r="I133" i="123"/>
  <c r="I18" i="123" s="1"/>
  <c r="H133" i="123"/>
  <c r="H18" i="123" s="1"/>
  <c r="G133" i="123"/>
  <c r="G18" i="123" s="1"/>
  <c r="F133" i="123"/>
  <c r="F18" i="123" s="1"/>
  <c r="E133" i="123"/>
  <c r="E18" i="123" s="1"/>
  <c r="D133" i="123"/>
  <c r="D18" i="123" s="1"/>
  <c r="C133" i="123"/>
  <c r="C18" i="123" s="1"/>
  <c r="M132" i="123"/>
  <c r="M17" i="123" s="1"/>
  <c r="K132" i="123"/>
  <c r="K17" i="123" s="1"/>
  <c r="J132" i="123"/>
  <c r="J17" i="123" s="1"/>
  <c r="I132" i="123"/>
  <c r="I17" i="123" s="1"/>
  <c r="H132" i="123"/>
  <c r="H17" i="123" s="1"/>
  <c r="G132" i="123"/>
  <c r="G17" i="123" s="1"/>
  <c r="F132" i="123"/>
  <c r="F17" i="123" s="1"/>
  <c r="E132" i="123"/>
  <c r="E17" i="123" s="1"/>
  <c r="D132" i="123"/>
  <c r="D17" i="123" s="1"/>
  <c r="C132" i="123"/>
  <c r="M131" i="123"/>
  <c r="M16" i="123" s="1"/>
  <c r="K131" i="123"/>
  <c r="K16" i="123" s="1"/>
  <c r="J131" i="123"/>
  <c r="J16" i="123" s="1"/>
  <c r="I131" i="123"/>
  <c r="I16" i="123" s="1"/>
  <c r="H131" i="123"/>
  <c r="H16" i="123" s="1"/>
  <c r="G131" i="123"/>
  <c r="G16" i="123" s="1"/>
  <c r="F131" i="123"/>
  <c r="F16" i="123" s="1"/>
  <c r="E131" i="123"/>
  <c r="E16" i="123" s="1"/>
  <c r="D131" i="123"/>
  <c r="D16" i="123" s="1"/>
  <c r="C131" i="123"/>
  <c r="M130" i="123"/>
  <c r="M15" i="123" s="1"/>
  <c r="K130" i="123"/>
  <c r="K15" i="123" s="1"/>
  <c r="J130" i="123"/>
  <c r="J15" i="123" s="1"/>
  <c r="I130" i="123"/>
  <c r="I15" i="123" s="1"/>
  <c r="H130" i="123"/>
  <c r="H15" i="123" s="1"/>
  <c r="G130" i="123"/>
  <c r="G15" i="123" s="1"/>
  <c r="F130" i="123"/>
  <c r="F15" i="123" s="1"/>
  <c r="E130" i="123"/>
  <c r="E15" i="123" s="1"/>
  <c r="D130" i="123"/>
  <c r="D15" i="123" s="1"/>
  <c r="C130" i="123"/>
  <c r="M129" i="123"/>
  <c r="K129" i="123"/>
  <c r="J129" i="123"/>
  <c r="I129" i="123"/>
  <c r="H129" i="123"/>
  <c r="G129" i="123"/>
  <c r="F129" i="123"/>
  <c r="E129" i="123"/>
  <c r="D129" i="123"/>
  <c r="C129" i="123"/>
  <c r="C14" i="123" s="1"/>
  <c r="D120" i="123"/>
  <c r="C120" i="123"/>
  <c r="E119" i="123"/>
  <c r="L148" i="123" s="1"/>
  <c r="L33" i="123" s="1"/>
  <c r="E118" i="123"/>
  <c r="L147" i="123" s="1"/>
  <c r="L32" i="123" s="1"/>
  <c r="E117" i="123"/>
  <c r="L146" i="123" s="1"/>
  <c r="L31" i="123" s="1"/>
  <c r="E116" i="123"/>
  <c r="L145" i="123" s="1"/>
  <c r="L30" i="123" s="1"/>
  <c r="E115" i="123"/>
  <c r="L144" i="123" s="1"/>
  <c r="L29" i="123" s="1"/>
  <c r="E114" i="123"/>
  <c r="L143" i="123" s="1"/>
  <c r="L28" i="123" s="1"/>
  <c r="E113" i="123"/>
  <c r="E112" i="123"/>
  <c r="L141" i="123" s="1"/>
  <c r="L26" i="123" s="1"/>
  <c r="E111" i="123"/>
  <c r="L140" i="123" s="1"/>
  <c r="L25" i="123" s="1"/>
  <c r="E110" i="123"/>
  <c r="L139" i="123" s="1"/>
  <c r="L24" i="123" s="1"/>
  <c r="E109" i="123"/>
  <c r="E108" i="123"/>
  <c r="L137" i="123" s="1"/>
  <c r="L22" i="123" s="1"/>
  <c r="E107" i="123"/>
  <c r="E106" i="123"/>
  <c r="L135" i="123" s="1"/>
  <c r="L20" i="123" s="1"/>
  <c r="E105" i="123"/>
  <c r="L134" i="123" s="1"/>
  <c r="L19" i="123" s="1"/>
  <c r="E104" i="123"/>
  <c r="L133" i="123" s="1"/>
  <c r="L18" i="123" s="1"/>
  <c r="E103" i="123"/>
  <c r="L132" i="123" s="1"/>
  <c r="L17" i="123" s="1"/>
  <c r="E102" i="123"/>
  <c r="L131" i="123" s="1"/>
  <c r="L16" i="123" s="1"/>
  <c r="E101" i="123"/>
  <c r="L130" i="123" s="1"/>
  <c r="L15" i="123" s="1"/>
  <c r="E100" i="123"/>
  <c r="E91" i="123"/>
  <c r="D91" i="123"/>
  <c r="C91" i="123"/>
  <c r="F90" i="123"/>
  <c r="F89" i="123"/>
  <c r="F88" i="123"/>
  <c r="F87" i="123"/>
  <c r="F86" i="123"/>
  <c r="F85" i="123"/>
  <c r="F84" i="123"/>
  <c r="F83" i="123"/>
  <c r="F82" i="123"/>
  <c r="F81" i="123"/>
  <c r="F80" i="123"/>
  <c r="F79" i="123"/>
  <c r="F78" i="123"/>
  <c r="F77" i="123"/>
  <c r="F76" i="123"/>
  <c r="F75" i="123"/>
  <c r="F74" i="123"/>
  <c r="F73" i="123"/>
  <c r="F72" i="123"/>
  <c r="F71" i="123"/>
  <c r="L63" i="123"/>
  <c r="K63" i="123"/>
  <c r="J63" i="123"/>
  <c r="I63" i="123"/>
  <c r="H63" i="123"/>
  <c r="G63" i="123"/>
  <c r="F63" i="123"/>
  <c r="E63" i="123"/>
  <c r="D63" i="123"/>
  <c r="C63" i="123"/>
  <c r="M62" i="123"/>
  <c r="M61" i="123"/>
  <c r="M60" i="123"/>
  <c r="M59" i="123"/>
  <c r="M58" i="123"/>
  <c r="M57" i="123"/>
  <c r="M56" i="123"/>
  <c r="M55" i="123"/>
  <c r="M54" i="123"/>
  <c r="M53" i="123"/>
  <c r="M52" i="123"/>
  <c r="M51" i="123"/>
  <c r="M50" i="123"/>
  <c r="M49" i="123"/>
  <c r="M48" i="123"/>
  <c r="M47" i="123"/>
  <c r="M46" i="123"/>
  <c r="M45" i="123"/>
  <c r="M44" i="123"/>
  <c r="M43" i="123"/>
  <c r="G149" i="123" l="1"/>
  <c r="G14" i="123"/>
  <c r="K149" i="123"/>
  <c r="K14" i="123"/>
  <c r="N132" i="123"/>
  <c r="C17" i="123"/>
  <c r="N135" i="123"/>
  <c r="C20" i="123"/>
  <c r="E120" i="123"/>
  <c r="E149" i="123"/>
  <c r="E14" i="123"/>
  <c r="I149" i="123"/>
  <c r="I14" i="123"/>
  <c r="N130" i="123"/>
  <c r="C15" i="123"/>
  <c r="N140" i="123"/>
  <c r="C25" i="123"/>
  <c r="N143" i="123"/>
  <c r="C28" i="123"/>
  <c r="N144" i="123"/>
  <c r="D29" i="123"/>
  <c r="N147" i="123"/>
  <c r="D32" i="123"/>
  <c r="N138" i="123"/>
  <c r="C23" i="123"/>
  <c r="N148" i="123"/>
  <c r="C33" i="123"/>
  <c r="M63" i="123"/>
  <c r="D149" i="123"/>
  <c r="D14" i="123"/>
  <c r="H149" i="123"/>
  <c r="H14" i="123"/>
  <c r="M149" i="123"/>
  <c r="M14" i="123"/>
  <c r="N131" i="123"/>
  <c r="C16" i="123"/>
  <c r="N134" i="123"/>
  <c r="C19" i="123"/>
  <c r="N141" i="123"/>
  <c r="C26" i="123"/>
  <c r="N145" i="123"/>
  <c r="D30" i="123"/>
  <c r="F91" i="123"/>
  <c r="F149" i="123"/>
  <c r="F14" i="123"/>
  <c r="J149" i="123"/>
  <c r="J14" i="123"/>
  <c r="N136" i="123"/>
  <c r="C21" i="123"/>
  <c r="N139" i="123"/>
  <c r="C24" i="123"/>
  <c r="N142" i="123"/>
  <c r="C27" i="123"/>
  <c r="N146" i="123"/>
  <c r="D31" i="123"/>
  <c r="N137" i="123"/>
  <c r="N133" i="123"/>
  <c r="L129" i="123"/>
  <c r="C149" i="123"/>
  <c r="L149" i="123" l="1"/>
  <c r="L14" i="123"/>
  <c r="L34" i="123" s="1"/>
  <c r="N129" i="123"/>
  <c r="N149" i="123" s="1"/>
  <c r="M34" i="123"/>
  <c r="J34" i="123"/>
  <c r="I34" i="123"/>
  <c r="H34" i="123"/>
  <c r="G34" i="123"/>
  <c r="F34" i="123"/>
  <c r="E34" i="123"/>
  <c r="D34" i="123"/>
  <c r="C34" i="123" l="1"/>
  <c r="N15" i="123" l="1"/>
  <c r="N16" i="123"/>
  <c r="N17" i="123"/>
  <c r="N18" i="123"/>
  <c r="N19" i="123"/>
  <c r="N20" i="123"/>
  <c r="N21" i="123"/>
  <c r="N22" i="123"/>
  <c r="N23" i="123"/>
  <c r="N24" i="123"/>
  <c r="N25" i="123"/>
  <c r="N26" i="123"/>
  <c r="N27" i="123"/>
  <c r="N28" i="123"/>
  <c r="N29" i="123"/>
  <c r="N30" i="123"/>
  <c r="N31" i="123"/>
  <c r="N32" i="123"/>
  <c r="N33" i="123"/>
  <c r="K34" i="123" l="1"/>
  <c r="N14" i="123"/>
  <c r="N34" i="123" s="1"/>
</calcChain>
</file>

<file path=xl/sharedStrings.xml><?xml version="1.0" encoding="utf-8"?>
<sst xmlns="http://schemas.openxmlformats.org/spreadsheetml/2006/main" count="389" uniqueCount="62">
  <si>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</si>
  <si>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</si>
  <si>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</si>
  <si>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</si>
  <si>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</si>
  <si>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</si>
  <si>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</si>
  <si>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</si>
  <si>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</si>
  <si>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</si>
  <si>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</si>
  <si>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</si>
  <si>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</si>
  <si>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</si>
  <si>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</si>
  <si>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</si>
  <si>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</si>
  <si>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</si>
  <si>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</si>
  <si>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</si>
  <si>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</si>
  <si>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</si>
  <si>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</si>
  <si>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</si>
  <si>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</si>
  <si>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</si>
  <si>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</si>
  <si>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</si>
  <si>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</si>
  <si>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</si>
  <si>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</si>
  <si>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</si>
  <si>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</si>
  <si>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</si>
  <si>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</si>
  <si>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</si>
  <si>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</si>
  <si>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</si>
  <si>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NOTA:</t>
  </si>
  <si>
    <t>Ministrado conforme a lo señalado en el párrafo segundo del artículo 6° de la Ley de Coordinacion Fiscal</t>
  </si>
  <si>
    <t>ISR Enajenación de bienes</t>
  </si>
  <si>
    <t>ISR Enajenación de bienes Enero - Agosto 2020</t>
  </si>
  <si>
    <t>PARTICIPACIONES FEDERALES MINISTRADAS A LOS MUNICIPIOS EN EL IV TRIMESTRE DEL EJERCICIO FISCAL 2020</t>
  </si>
  <si>
    <t xml:space="preserve">FEIEF </t>
  </si>
  <si>
    <t>FGP   FFM  FOFIR</t>
  </si>
  <si>
    <t>PARTICIPACIONES FEDERALES MINISTRADAS A LOS MUNICIPIOS EN EL MES DE OCTUBRE DEL EJERCICIO FISCAL 2020</t>
  </si>
  <si>
    <t>SEGUNDO AJUSTE CUATRIMESTRAL 2020</t>
  </si>
  <si>
    <t>El importe del 2do. Ajuste cuatrimestral negativo del FGP se descontará del anticipo del mes de noviembre</t>
  </si>
  <si>
    <t>DISTRIBUCION DE FEIEF CORRESPONDIENTE AL MES DE SEPTIEMBRE DE 2020</t>
  </si>
  <si>
    <t>(INCLUYE SEGUNDO AJUSTE CUATRIMESTRA 2020 Y FEIEF CORRESPONDIENTE AL MES DE SEPTIEMBRE 2020)</t>
  </si>
  <si>
    <t>FEIEF Correspondiente al mes de Septiembre 2020</t>
  </si>
  <si>
    <t>FGP    FFM</t>
  </si>
  <si>
    <t>PARTICIPACIONES FEDERALES MINISTRADAS A LOS MUNICIPIOS EN EL MES DE NOVIEMBRE DEL EJERCICIO FISCAL 2020</t>
  </si>
  <si>
    <t>DISTRIBUCION DE FEIEF CORRESPONDIENTE AL MES DE OCTUBRE DE 2020</t>
  </si>
  <si>
    <t>(INCLUYE FEIEF CORRESPONDIENTE AL MES DE OCTUBRE 2020)</t>
  </si>
  <si>
    <t>FEIEF Correspondiente al mes de Octubre 2020</t>
  </si>
  <si>
    <t>FGP    FFM   FOFIR</t>
  </si>
  <si>
    <t>PARTICIPACIONES FEDERALES MINISTRADAS A LOS MUNICIPIOS EN EL MES DE DICIEMBRE DEL EJERCICIO FISCAL 2020</t>
  </si>
  <si>
    <t>DISTRIBUCION DEL FEIEF AL FGP, FFM Y FOFIR CORRESPONDIENTE A LOS MESES DE NOVIEMBRE, DICIEMBRE Y DIFERENCIAS DERIVADAS DEL CUARTO TRIMESTRE DEL EJECICIO FISCAL 2020</t>
  </si>
  <si>
    <t>(INCLUYE FEIEF CORRESPONDIENTE A LOS MESES DE NOVIEMBRE, DICIEMBRE Y DIFERENCIAS DERIVADAS DEL CUARTO TRIMESTRE DEL EJECICIO FISCAL 2020)</t>
  </si>
  <si>
    <t>FEIEF Correspondiente a los meses de noviembre, diciembre y diferencias derivadas del cuarto trimestre del ejercicio fiscal 2020 FGP, FFM y FOFIR</t>
  </si>
  <si>
    <t>Las cifras pueden no coincidir por 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</si>
</sst>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7" applyNumberFormat="0" applyAlignment="0" applyProtection="0"/>
    <xf numFmtId="0" fontId="18" fillId="18" borderId="8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2" borderId="0" applyNumberFormat="0" applyBorder="0" applyAlignment="0" applyProtection="0"/>
    <xf numFmtId="0" fontId="21" fillId="8" borderId="7" applyNumberFormat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4" borderId="0" applyNumberFormat="0" applyBorder="0" applyAlignment="0" applyProtection="0"/>
    <xf numFmtId="44" fontId="1" fillId="0" borderId="0" applyFont="0" applyFill="0" applyBorder="0" applyAlignment="0" applyProtection="0"/>
    <xf numFmtId="0" fontId="23" fillId="23" borderId="0" applyNumberFormat="0" applyBorder="0" applyAlignment="0" applyProtection="0"/>
    <xf numFmtId="0" fontId="30" fillId="0" borderId="0"/>
    <xf numFmtId="0" fontId="30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4" fillId="17" borderId="1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0" fillId="0" borderId="13" applyNumberFormat="0" applyFill="0" applyAlignment="0" applyProtection="0"/>
    <xf numFmtId="0" fontId="29" fillId="0" borderId="14" applyNumberFormat="0" applyFill="0" applyAlignment="0" applyProtection="0"/>
  </cellStyleXfs>
  <cellXfs count="50">
    <xf numFmtId="0" fontId="0" fillId="0" borderId="0" xfId="0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10" fillId="0" borderId="2" xfId="2" applyFont="1" applyBorder="1" applyAlignment="1">
      <alignment horizontal="center"/>
    </xf>
    <xf numFmtId="4" fontId="9" fillId="2" borderId="2" xfId="0" applyNumberFormat="1" applyFont="1" applyFill="1" applyBorder="1"/>
    <xf numFmtId="0" fontId="0" fillId="0" borderId="0" xfId="0"/>
    <xf numFmtId="0" fontId="5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Fill="1" applyBorder="1" applyAlignment="1">
      <alignment horizontal="right" wrapText="1"/>
    </xf>
    <xf numFmtId="0" fontId="4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0" fillId="0" borderId="0" xfId="0" applyAlignment="1"/>
    <xf numFmtId="0" fontId="31" fillId="0" borderId="0" xfId="0" applyFont="1" applyBorder="1" applyAlignment="1">
      <alignment horizontal="left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justify"/>
    </xf>
    <xf numFmtId="0" fontId="4" fillId="2" borderId="3" xfId="2" applyFont="1" applyFill="1" applyBorder="1" applyAlignment="1">
      <alignment horizontal="center" vertical="justify"/>
    </xf>
    <xf numFmtId="0" fontId="4" fillId="2" borderId="4" xfId="2" applyFont="1" applyFill="1" applyBorder="1" applyAlignment="1">
      <alignment horizontal="center" vertical="justify"/>
    </xf>
    <xf numFmtId="0" fontId="3" fillId="0" borderId="0" xfId="2" applyFont="1" applyAlignment="1">
      <alignment horizontal="center"/>
    </xf>
    <xf numFmtId="0" fontId="1" fillId="0" borderId="0" xfId="2" applyAlignment="1">
      <alignment horizontal="left" vertical="justify"/>
    </xf>
    <xf numFmtId="0" fontId="3" fillId="0" borderId="0" xfId="2" applyFont="1" applyAlignment="1">
      <alignment horizontal="center" vertical="justify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4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3:N326"/>
  <sheetViews>
    <sheetView tabSelected="1" workbookViewId="0">
      <selection activeCell="A35" sqref="A35"/>
    </sheetView>
  </sheetViews>
  <sheetFormatPr baseColWidth="10" defaultRowHeight="12.75" x14ac:dyDescent="0.2"/>
  <cols>
    <col min="1" max="1" width="4.140625" style="17" bestFit="1" customWidth="1"/>
    <col min="2" max="2" width="19.85546875" style="17" customWidth="1"/>
    <col min="3" max="11" width="13.85546875" style="17" customWidth="1"/>
    <col min="12" max="12" width="15.85546875" style="17" customWidth="1"/>
    <col min="13" max="13" width="13.85546875" style="17" customWidth="1"/>
    <col min="14" max="16384" width="11.42578125" style="17"/>
  </cols>
  <sheetData>
    <row r="3" spans="1:14" ht="16.5" x14ac:dyDescent="0.25">
      <c r="A3" s="47" t="s">
        <v>17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4" ht="13.5" customHeight="1" x14ac:dyDescent="0.2">
      <c r="A4" s="48" t="s">
        <v>21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4" ht="13.5" customHeight="1" x14ac:dyDescent="0.2">
      <c r="A5" s="49" t="s">
        <v>20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4" ht="13.5" customHeigh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4" ht="13.5" customHeight="1" x14ac:dyDescent="0.2">
      <c r="A7" s="34" t="s">
        <v>26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4" ht="13.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4" ht="13.5" customHeight="1" x14ac:dyDescent="0.2">
      <c r="A9" s="34" t="s">
        <v>42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ht="13.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4" ht="13.5" customHeight="1" x14ac:dyDescent="0.2">
      <c r="A11" s="35" t="s">
        <v>1</v>
      </c>
      <c r="B11" s="35" t="s">
        <v>37</v>
      </c>
      <c r="C11" s="29" t="s">
        <v>28</v>
      </c>
      <c r="D11" s="29" t="s">
        <v>29</v>
      </c>
      <c r="E11" s="29" t="s">
        <v>27</v>
      </c>
      <c r="F11" s="29" t="s">
        <v>30</v>
      </c>
      <c r="G11" s="29" t="s">
        <v>31</v>
      </c>
      <c r="H11" s="38" t="s">
        <v>32</v>
      </c>
      <c r="I11" s="29" t="s">
        <v>33</v>
      </c>
      <c r="J11" s="29" t="s">
        <v>34</v>
      </c>
      <c r="K11" s="29" t="s">
        <v>35</v>
      </c>
      <c r="L11" s="29" t="s">
        <v>43</v>
      </c>
      <c r="M11" s="29" t="s">
        <v>41</v>
      </c>
      <c r="N11" s="29" t="s">
        <v>36</v>
      </c>
    </row>
    <row r="12" spans="1:14" ht="13.5" customHeight="1" x14ac:dyDescent="0.2">
      <c r="A12" s="36"/>
      <c r="B12" s="36"/>
      <c r="C12" s="30"/>
      <c r="D12" s="30"/>
      <c r="E12" s="30"/>
      <c r="F12" s="30"/>
      <c r="G12" s="30"/>
      <c r="H12" s="39"/>
      <c r="I12" s="30"/>
      <c r="J12" s="30"/>
      <c r="K12" s="30"/>
      <c r="L12" s="30"/>
      <c r="M12" s="30"/>
      <c r="N12" s="30"/>
    </row>
    <row r="13" spans="1:14" ht="13.5" customHeight="1" x14ac:dyDescent="0.2">
      <c r="A13" s="37"/>
      <c r="B13" s="37"/>
      <c r="C13" s="31"/>
      <c r="D13" s="31"/>
      <c r="E13" s="31"/>
      <c r="F13" s="31"/>
      <c r="G13" s="31"/>
      <c r="H13" s="40"/>
      <c r="I13" s="31"/>
      <c r="J13" s="31"/>
      <c r="K13" s="31"/>
      <c r="L13" s="21" t="s">
        <v>44</v>
      </c>
      <c r="M13" s="31"/>
      <c r="N13" s="31"/>
    </row>
    <row r="14" spans="1:14" ht="13.5" customHeight="1" x14ac:dyDescent="0.2">
      <c r="A14" s="8">
        <v>1</v>
      </c>
      <c r="B14" s="2" t="s">
        <v>3</v>
      </c>
      <c r="C14" s="1">
        <f>C129+C217+C305</f>
        <v>10943288.600000001</v>
      </c>
      <c r="D14" s="1">
        <f t="shared" ref="D14:M14" si="0">D129+D217+D305</f>
        <v>4122268.6799999997</v>
      </c>
      <c r="E14" s="1">
        <f t="shared" si="0"/>
        <v>320425.13999999996</v>
      </c>
      <c r="F14" s="1">
        <f t="shared" si="0"/>
        <v>375356.63</v>
      </c>
      <c r="G14" s="1">
        <f t="shared" si="0"/>
        <v>392421.17</v>
      </c>
      <c r="H14" s="1">
        <f t="shared" si="0"/>
        <v>1255849</v>
      </c>
      <c r="I14" s="1">
        <f t="shared" si="0"/>
        <v>21964.35</v>
      </c>
      <c r="J14" s="1">
        <f t="shared" si="0"/>
        <v>75472.38</v>
      </c>
      <c r="K14" s="1">
        <f t="shared" si="0"/>
        <v>0</v>
      </c>
      <c r="L14" s="1">
        <f t="shared" si="0"/>
        <v>2493228.5499999998</v>
      </c>
      <c r="M14" s="1">
        <f t="shared" si="0"/>
        <v>89073.760000000009</v>
      </c>
      <c r="N14" s="1">
        <f>SUM(C14:M14)</f>
        <v>20089348.260000005</v>
      </c>
    </row>
    <row r="15" spans="1:14" ht="13.5" customHeight="1" x14ac:dyDescent="0.2">
      <c r="A15" s="8">
        <v>2</v>
      </c>
      <c r="B15" s="2" t="s">
        <v>4</v>
      </c>
      <c r="C15" s="1">
        <f t="shared" ref="C15:M15" si="1">C130+C218+C306</f>
        <v>7648024.4199999999</v>
      </c>
      <c r="D15" s="1">
        <f t="shared" si="1"/>
        <v>2766103.28</v>
      </c>
      <c r="E15" s="1">
        <f t="shared" si="1"/>
        <v>413533.65</v>
      </c>
      <c r="F15" s="1">
        <f t="shared" si="1"/>
        <v>154058.96000000002</v>
      </c>
      <c r="G15" s="1">
        <f t="shared" si="1"/>
        <v>158060.47</v>
      </c>
      <c r="H15" s="1">
        <f t="shared" si="1"/>
        <v>181113</v>
      </c>
      <c r="I15" s="1">
        <f t="shared" si="1"/>
        <v>17250.93</v>
      </c>
      <c r="J15" s="1">
        <f t="shared" si="1"/>
        <v>59276.429999999993</v>
      </c>
      <c r="K15" s="1">
        <f t="shared" si="1"/>
        <v>0</v>
      </c>
      <c r="L15" s="1">
        <f t="shared" si="1"/>
        <v>1846735.7700000003</v>
      </c>
      <c r="M15" s="1">
        <f t="shared" si="1"/>
        <v>69959.039999999994</v>
      </c>
      <c r="N15" s="1">
        <f t="shared" ref="N15:N33" si="2">SUM(C15:M15)</f>
        <v>13314115.949999999</v>
      </c>
    </row>
    <row r="16" spans="1:14" ht="13.5" customHeight="1" x14ac:dyDescent="0.2">
      <c r="A16" s="8">
        <v>3</v>
      </c>
      <c r="B16" s="2" t="s">
        <v>18</v>
      </c>
      <c r="C16" s="1">
        <f t="shared" ref="C16:M16" si="3">C131+C219+C307</f>
        <v>8174502.6399999997</v>
      </c>
      <c r="D16" s="1">
        <f t="shared" si="3"/>
        <v>2576655.9</v>
      </c>
      <c r="E16" s="1">
        <f t="shared" si="3"/>
        <v>430738.49</v>
      </c>
      <c r="F16" s="1">
        <f t="shared" si="3"/>
        <v>112908.63999999998</v>
      </c>
      <c r="G16" s="1">
        <f t="shared" si="3"/>
        <v>114462.76</v>
      </c>
      <c r="H16" s="1">
        <f t="shared" si="3"/>
        <v>216541</v>
      </c>
      <c r="I16" s="1">
        <f t="shared" si="3"/>
        <v>28268.850000000002</v>
      </c>
      <c r="J16" s="1">
        <f t="shared" si="3"/>
        <v>97135.5</v>
      </c>
      <c r="K16" s="1">
        <f t="shared" si="3"/>
        <v>0</v>
      </c>
      <c r="L16" s="1">
        <f t="shared" si="3"/>
        <v>2858297.16</v>
      </c>
      <c r="M16" s="1">
        <f t="shared" si="3"/>
        <v>114640.94</v>
      </c>
      <c r="N16" s="1">
        <f t="shared" si="2"/>
        <v>14724151.879999999</v>
      </c>
    </row>
    <row r="17" spans="1:14" ht="13.5" customHeight="1" x14ac:dyDescent="0.2">
      <c r="A17" s="8">
        <v>4</v>
      </c>
      <c r="B17" s="2" t="s">
        <v>19</v>
      </c>
      <c r="C17" s="1">
        <f t="shared" ref="C17:M17" si="4">C132+C220+C308</f>
        <v>11514988.68</v>
      </c>
      <c r="D17" s="1">
        <f t="shared" si="4"/>
        <v>5679583.7599999998</v>
      </c>
      <c r="E17" s="1">
        <f t="shared" si="4"/>
        <v>378111.94</v>
      </c>
      <c r="F17" s="1">
        <f t="shared" si="4"/>
        <v>976137.85999999987</v>
      </c>
      <c r="G17" s="1">
        <f t="shared" si="4"/>
        <v>2319510.75</v>
      </c>
      <c r="H17" s="1">
        <f t="shared" si="4"/>
        <v>16281548</v>
      </c>
      <c r="I17" s="1">
        <f t="shared" si="4"/>
        <v>54791.61</v>
      </c>
      <c r="J17" s="1">
        <f t="shared" si="4"/>
        <v>188271.15</v>
      </c>
      <c r="K17" s="1">
        <f t="shared" si="4"/>
        <v>0</v>
      </c>
      <c r="L17" s="1">
        <f t="shared" si="4"/>
        <v>10406994.91</v>
      </c>
      <c r="M17" s="1">
        <f t="shared" si="4"/>
        <v>222200.74000000002</v>
      </c>
      <c r="N17" s="1">
        <f t="shared" si="2"/>
        <v>48022139.399999999</v>
      </c>
    </row>
    <row r="18" spans="1:14" ht="13.5" customHeight="1" x14ac:dyDescent="0.2">
      <c r="A18" s="8">
        <v>5</v>
      </c>
      <c r="B18" s="2" t="s">
        <v>5</v>
      </c>
      <c r="C18" s="1">
        <f t="shared" ref="C18:M18" si="5">C133+C221+C309</f>
        <v>14362782.23</v>
      </c>
      <c r="D18" s="1">
        <f t="shared" si="5"/>
        <v>5478307.3700000001</v>
      </c>
      <c r="E18" s="1">
        <f t="shared" si="5"/>
        <v>276401</v>
      </c>
      <c r="F18" s="1">
        <f t="shared" si="5"/>
        <v>690725.54</v>
      </c>
      <c r="G18" s="1">
        <f t="shared" si="5"/>
        <v>751429.21</v>
      </c>
      <c r="H18" s="1">
        <f t="shared" si="5"/>
        <v>13514626</v>
      </c>
      <c r="I18" s="1">
        <f t="shared" si="5"/>
        <v>32352.149999999998</v>
      </c>
      <c r="J18" s="1">
        <f t="shared" si="5"/>
        <v>111166.23999999999</v>
      </c>
      <c r="K18" s="1">
        <f t="shared" si="5"/>
        <v>0</v>
      </c>
      <c r="L18" s="1">
        <f t="shared" si="5"/>
        <v>3932432.8</v>
      </c>
      <c r="M18" s="1">
        <f t="shared" si="5"/>
        <v>131200.25</v>
      </c>
      <c r="N18" s="1">
        <f t="shared" si="2"/>
        <v>39281422.789999999</v>
      </c>
    </row>
    <row r="19" spans="1:14" ht="13.5" customHeight="1" x14ac:dyDescent="0.2">
      <c r="A19" s="8">
        <v>6</v>
      </c>
      <c r="B19" s="2" t="s">
        <v>15</v>
      </c>
      <c r="C19" s="1">
        <f t="shared" ref="C19:M19" si="6">C134+C222+C310</f>
        <v>5547543.8599999994</v>
      </c>
      <c r="D19" s="1">
        <f t="shared" si="6"/>
        <v>1793731.35</v>
      </c>
      <c r="E19" s="1">
        <f t="shared" si="6"/>
        <v>602280.82000000007</v>
      </c>
      <c r="F19" s="1">
        <f t="shared" si="6"/>
        <v>342177.25</v>
      </c>
      <c r="G19" s="1">
        <f t="shared" si="6"/>
        <v>334610.18</v>
      </c>
      <c r="H19" s="1">
        <f t="shared" si="6"/>
        <v>1439514</v>
      </c>
      <c r="I19" s="1">
        <f t="shared" si="6"/>
        <v>21760.02</v>
      </c>
      <c r="J19" s="1">
        <f t="shared" si="6"/>
        <v>74770.33</v>
      </c>
      <c r="K19" s="1">
        <f t="shared" si="6"/>
        <v>0</v>
      </c>
      <c r="L19" s="1">
        <f t="shared" si="6"/>
        <v>2378491.2199999997</v>
      </c>
      <c r="M19" s="1">
        <f t="shared" si="6"/>
        <v>88245.19</v>
      </c>
      <c r="N19" s="1">
        <f t="shared" si="2"/>
        <v>12623124.219999997</v>
      </c>
    </row>
    <row r="20" spans="1:14" ht="13.5" customHeight="1" x14ac:dyDescent="0.2">
      <c r="A20" s="8">
        <v>7</v>
      </c>
      <c r="B20" s="2" t="s">
        <v>16</v>
      </c>
      <c r="C20" s="1">
        <f t="shared" ref="C20:M20" si="7">C135+C223+C311</f>
        <v>5834984.9299999997</v>
      </c>
      <c r="D20" s="1">
        <f t="shared" si="7"/>
        <v>1700071.4</v>
      </c>
      <c r="E20" s="1">
        <f t="shared" si="7"/>
        <v>593172.38</v>
      </c>
      <c r="F20" s="1">
        <f t="shared" si="7"/>
        <v>115607.78</v>
      </c>
      <c r="G20" s="1">
        <f t="shared" si="7"/>
        <v>115330.02000000002</v>
      </c>
      <c r="H20" s="1">
        <f t="shared" si="7"/>
        <v>1219195</v>
      </c>
      <c r="I20" s="1">
        <f t="shared" si="7"/>
        <v>24400.65</v>
      </c>
      <c r="J20" s="1">
        <f t="shared" si="7"/>
        <v>83843.820000000007</v>
      </c>
      <c r="K20" s="1">
        <f t="shared" si="7"/>
        <v>0</v>
      </c>
      <c r="L20" s="1">
        <f t="shared" si="7"/>
        <v>2451915.1100000003</v>
      </c>
      <c r="M20" s="1">
        <f t="shared" si="7"/>
        <v>98953.859999999986</v>
      </c>
      <c r="N20" s="1">
        <f t="shared" si="2"/>
        <v>12237474.949999999</v>
      </c>
    </row>
    <row r="21" spans="1:14" ht="13.5" customHeight="1" x14ac:dyDescent="0.2">
      <c r="A21" s="8">
        <v>8</v>
      </c>
      <c r="B21" s="2" t="s">
        <v>6</v>
      </c>
      <c r="C21" s="1">
        <f t="shared" ref="C21:M21" si="8">C136+C224+C312</f>
        <v>9556314.4399999995</v>
      </c>
      <c r="D21" s="1">
        <f t="shared" si="8"/>
        <v>3598894.25</v>
      </c>
      <c r="E21" s="1">
        <f t="shared" si="8"/>
        <v>349774.56000000006</v>
      </c>
      <c r="F21" s="1">
        <f t="shared" si="8"/>
        <v>280662.15000000002</v>
      </c>
      <c r="G21" s="1">
        <f t="shared" si="8"/>
        <v>292414.97000000003</v>
      </c>
      <c r="H21" s="1">
        <f t="shared" si="8"/>
        <v>3140478</v>
      </c>
      <c r="I21" s="1">
        <f t="shared" si="8"/>
        <v>19218.39</v>
      </c>
      <c r="J21" s="1">
        <f t="shared" si="8"/>
        <v>66036.960000000006</v>
      </c>
      <c r="K21" s="1">
        <f t="shared" si="8"/>
        <v>0</v>
      </c>
      <c r="L21" s="1">
        <f t="shared" si="8"/>
        <v>2180958.56</v>
      </c>
      <c r="M21" s="1">
        <f t="shared" si="8"/>
        <v>77937.91</v>
      </c>
      <c r="N21" s="1">
        <f t="shared" si="2"/>
        <v>19562690.190000001</v>
      </c>
    </row>
    <row r="22" spans="1:14" ht="13.5" customHeight="1" x14ac:dyDescent="0.2">
      <c r="A22" s="8">
        <v>9</v>
      </c>
      <c r="B22" s="2" t="s">
        <v>7</v>
      </c>
      <c r="C22" s="1">
        <f t="shared" ref="C22:M22" si="9">C137+C225+C313</f>
        <v>8650044.7399999984</v>
      </c>
      <c r="D22" s="1">
        <f t="shared" si="9"/>
        <v>3120915.46</v>
      </c>
      <c r="E22" s="1">
        <f t="shared" si="9"/>
        <v>378111.94</v>
      </c>
      <c r="F22" s="1">
        <f t="shared" si="9"/>
        <v>175296.53</v>
      </c>
      <c r="G22" s="1">
        <f t="shared" si="9"/>
        <v>177558.77</v>
      </c>
      <c r="H22" s="1">
        <f t="shared" si="9"/>
        <v>26005</v>
      </c>
      <c r="I22" s="1">
        <f t="shared" si="9"/>
        <v>18991.439999999999</v>
      </c>
      <c r="J22" s="1">
        <f t="shared" si="9"/>
        <v>65257.11</v>
      </c>
      <c r="K22" s="1">
        <f t="shared" si="9"/>
        <v>0</v>
      </c>
      <c r="L22" s="1">
        <f t="shared" si="9"/>
        <v>1998799.4300000002</v>
      </c>
      <c r="M22" s="1">
        <f t="shared" si="9"/>
        <v>77017.53</v>
      </c>
      <c r="N22" s="1">
        <f t="shared" si="2"/>
        <v>14687997.949999996</v>
      </c>
    </row>
    <row r="23" spans="1:14" ht="13.5" customHeight="1" x14ac:dyDescent="0.2">
      <c r="A23" s="8">
        <v>10</v>
      </c>
      <c r="B23" s="2" t="s">
        <v>14</v>
      </c>
      <c r="C23" s="1">
        <f t="shared" ref="C23:M23" si="10">C138+C226+C314</f>
        <v>5410253.3200000003</v>
      </c>
      <c r="D23" s="1">
        <f t="shared" si="10"/>
        <v>1795121.9000000001</v>
      </c>
      <c r="E23" s="1">
        <f t="shared" si="10"/>
        <v>572425.37</v>
      </c>
      <c r="F23" s="1">
        <f t="shared" si="10"/>
        <v>132137.12</v>
      </c>
      <c r="G23" s="1">
        <f t="shared" si="10"/>
        <v>132989.93</v>
      </c>
      <c r="H23" s="1">
        <f t="shared" si="10"/>
        <v>4011418</v>
      </c>
      <c r="I23" s="1">
        <f t="shared" si="10"/>
        <v>16873.68</v>
      </c>
      <c r="J23" s="1">
        <f t="shared" si="10"/>
        <v>57980.17</v>
      </c>
      <c r="K23" s="1">
        <f t="shared" si="10"/>
        <v>0</v>
      </c>
      <c r="L23" s="1">
        <f t="shared" si="10"/>
        <v>1754852.34</v>
      </c>
      <c r="M23" s="1">
        <f t="shared" si="10"/>
        <v>68429.16</v>
      </c>
      <c r="N23" s="1">
        <f t="shared" si="2"/>
        <v>13952480.99</v>
      </c>
    </row>
    <row r="24" spans="1:14" ht="13.5" customHeight="1" x14ac:dyDescent="0.2">
      <c r="A24" s="8">
        <v>11</v>
      </c>
      <c r="B24" s="2" t="s">
        <v>8</v>
      </c>
      <c r="C24" s="1">
        <f t="shared" ref="C24:M24" si="11">C139+C227+C315</f>
        <v>9036441.2300000004</v>
      </c>
      <c r="D24" s="1">
        <f t="shared" si="11"/>
        <v>3533909.45</v>
      </c>
      <c r="E24" s="1">
        <f t="shared" si="11"/>
        <v>375075.79000000004</v>
      </c>
      <c r="F24" s="1">
        <f t="shared" si="11"/>
        <v>347755.93</v>
      </c>
      <c r="G24" s="1">
        <f t="shared" si="11"/>
        <v>354633.17</v>
      </c>
      <c r="H24" s="1">
        <f t="shared" si="11"/>
        <v>45464</v>
      </c>
      <c r="I24" s="1">
        <f t="shared" si="11"/>
        <v>22868.61</v>
      </c>
      <c r="J24" s="1">
        <f t="shared" si="11"/>
        <v>78579.509999999995</v>
      </c>
      <c r="K24" s="1">
        <f t="shared" si="11"/>
        <v>0</v>
      </c>
      <c r="L24" s="1">
        <f t="shared" si="11"/>
        <v>2458773.5700000003</v>
      </c>
      <c r="M24" s="1">
        <f t="shared" si="11"/>
        <v>92740.85</v>
      </c>
      <c r="N24" s="1">
        <f t="shared" si="2"/>
        <v>16346242.109999998</v>
      </c>
    </row>
    <row r="25" spans="1:14" ht="13.5" customHeight="1" x14ac:dyDescent="0.2">
      <c r="A25" s="8">
        <v>12</v>
      </c>
      <c r="B25" s="2" t="s">
        <v>9</v>
      </c>
      <c r="C25" s="1">
        <f t="shared" ref="C25:M25" si="12">C140+C228+C316</f>
        <v>9927031.7999999989</v>
      </c>
      <c r="D25" s="1">
        <f t="shared" si="12"/>
        <v>3700027.1100000003</v>
      </c>
      <c r="E25" s="1">
        <f t="shared" si="12"/>
        <v>338135.99</v>
      </c>
      <c r="F25" s="1">
        <f t="shared" si="12"/>
        <v>229746.96</v>
      </c>
      <c r="G25" s="1">
        <f t="shared" si="12"/>
        <v>231668.84999999998</v>
      </c>
      <c r="H25" s="1">
        <f t="shared" si="12"/>
        <v>1354762</v>
      </c>
      <c r="I25" s="1">
        <f t="shared" si="12"/>
        <v>18460.53</v>
      </c>
      <c r="J25" s="1">
        <f t="shared" si="12"/>
        <v>63432.82</v>
      </c>
      <c r="K25" s="1">
        <f t="shared" si="12"/>
        <v>0</v>
      </c>
      <c r="L25" s="1">
        <f t="shared" si="12"/>
        <v>1977325.21</v>
      </c>
      <c r="M25" s="1">
        <f t="shared" si="12"/>
        <v>74864.47</v>
      </c>
      <c r="N25" s="1">
        <f t="shared" si="2"/>
        <v>17915455.739999998</v>
      </c>
    </row>
    <row r="26" spans="1:14" ht="13.5" customHeight="1" x14ac:dyDescent="0.2">
      <c r="A26" s="8">
        <v>13</v>
      </c>
      <c r="B26" s="2" t="s">
        <v>10</v>
      </c>
      <c r="C26" s="1">
        <f t="shared" ref="C26:M26" si="13">C141+C229+C317</f>
        <v>13804737.039999999</v>
      </c>
      <c r="D26" s="1">
        <f t="shared" si="13"/>
        <v>5268244.59</v>
      </c>
      <c r="E26" s="1">
        <f t="shared" si="13"/>
        <v>274882.93</v>
      </c>
      <c r="F26" s="1">
        <f t="shared" si="13"/>
        <v>410352.01</v>
      </c>
      <c r="G26" s="1">
        <f t="shared" si="13"/>
        <v>419605.2</v>
      </c>
      <c r="H26" s="1">
        <f t="shared" si="13"/>
        <v>3337965</v>
      </c>
      <c r="I26" s="1">
        <f t="shared" si="13"/>
        <v>23793.449999999997</v>
      </c>
      <c r="J26" s="1">
        <f t="shared" si="13"/>
        <v>81757.47</v>
      </c>
      <c r="K26" s="1">
        <f t="shared" si="13"/>
        <v>0</v>
      </c>
      <c r="L26" s="1">
        <f t="shared" si="13"/>
        <v>2661190.59</v>
      </c>
      <c r="M26" s="1">
        <f t="shared" si="13"/>
        <v>96491.51999999999</v>
      </c>
      <c r="N26" s="1">
        <f t="shared" si="2"/>
        <v>26379019.799999997</v>
      </c>
    </row>
    <row r="27" spans="1:14" ht="13.5" customHeight="1" x14ac:dyDescent="0.2">
      <c r="A27" s="8">
        <v>14</v>
      </c>
      <c r="B27" s="2" t="s">
        <v>25</v>
      </c>
      <c r="C27" s="1">
        <f t="shared" ref="C27:M27" si="14">C142+C230+C318</f>
        <v>6631458.4299999997</v>
      </c>
      <c r="D27" s="1">
        <f t="shared" si="14"/>
        <v>2333561.48</v>
      </c>
      <c r="E27" s="1">
        <f t="shared" si="14"/>
        <v>460087.91</v>
      </c>
      <c r="F27" s="1">
        <f t="shared" si="14"/>
        <v>76935.740000000005</v>
      </c>
      <c r="G27" s="1">
        <f t="shared" si="14"/>
        <v>78335.319999999992</v>
      </c>
      <c r="H27" s="1">
        <f t="shared" si="14"/>
        <v>497237</v>
      </c>
      <c r="I27" s="1">
        <f t="shared" si="14"/>
        <v>15328.650000000001</v>
      </c>
      <c r="J27" s="1">
        <f t="shared" si="14"/>
        <v>52671.199999999997</v>
      </c>
      <c r="K27" s="1">
        <f t="shared" si="14"/>
        <v>0</v>
      </c>
      <c r="L27" s="1">
        <f t="shared" si="14"/>
        <v>1556579.9300000002</v>
      </c>
      <c r="M27" s="1">
        <f t="shared" si="14"/>
        <v>62163.439999999995</v>
      </c>
      <c r="N27" s="1">
        <f t="shared" si="2"/>
        <v>11764359.1</v>
      </c>
    </row>
    <row r="28" spans="1:14" ht="13.5" customHeight="1" x14ac:dyDescent="0.2">
      <c r="A28" s="8">
        <v>15</v>
      </c>
      <c r="B28" s="2" t="s">
        <v>24</v>
      </c>
      <c r="C28" s="1">
        <f t="shared" ref="C28:M28" si="15">C143+C231+C319</f>
        <v>8591054.6099999994</v>
      </c>
      <c r="D28" s="1">
        <f t="shared" si="15"/>
        <v>3148862.9699999997</v>
      </c>
      <c r="E28" s="1">
        <f t="shared" si="15"/>
        <v>378111.94</v>
      </c>
      <c r="F28" s="1">
        <f t="shared" si="15"/>
        <v>234666.75</v>
      </c>
      <c r="G28" s="1">
        <f t="shared" si="15"/>
        <v>240237.59999999998</v>
      </c>
      <c r="H28" s="1">
        <f t="shared" si="15"/>
        <v>1615380</v>
      </c>
      <c r="I28" s="1">
        <f t="shared" si="15"/>
        <v>18254.310000000001</v>
      </c>
      <c r="J28" s="1">
        <f t="shared" si="15"/>
        <v>62724.21</v>
      </c>
      <c r="K28" s="1">
        <f t="shared" si="15"/>
        <v>0</v>
      </c>
      <c r="L28" s="1">
        <f t="shared" si="15"/>
        <v>1970315.8099999998</v>
      </c>
      <c r="M28" s="1">
        <f t="shared" si="15"/>
        <v>74028.160000000003</v>
      </c>
      <c r="N28" s="1">
        <f t="shared" si="2"/>
        <v>16333636.359999999</v>
      </c>
    </row>
    <row r="29" spans="1:14" ht="13.5" customHeight="1" x14ac:dyDescent="0.2">
      <c r="A29" s="8">
        <v>16</v>
      </c>
      <c r="B29" s="2" t="s">
        <v>22</v>
      </c>
      <c r="C29" s="1">
        <f t="shared" ref="C29:M29" si="16">C144+C232+C320</f>
        <v>24260696.280000001</v>
      </c>
      <c r="D29" s="1">
        <f t="shared" si="16"/>
        <v>10558423.57</v>
      </c>
      <c r="E29" s="1">
        <f t="shared" si="16"/>
        <v>207075.64</v>
      </c>
      <c r="F29" s="1">
        <f t="shared" si="16"/>
        <v>921306.24</v>
      </c>
      <c r="G29" s="1">
        <f t="shared" si="16"/>
        <v>972818.87000000011</v>
      </c>
      <c r="H29" s="1">
        <f t="shared" si="16"/>
        <v>1892608</v>
      </c>
      <c r="I29" s="1">
        <f t="shared" si="16"/>
        <v>38716.949999999997</v>
      </c>
      <c r="J29" s="1">
        <f t="shared" si="16"/>
        <v>133036.47999999998</v>
      </c>
      <c r="K29" s="1">
        <f t="shared" si="16"/>
        <v>0</v>
      </c>
      <c r="L29" s="1">
        <f t="shared" si="16"/>
        <v>4574468.5600000005</v>
      </c>
      <c r="M29" s="1">
        <f t="shared" si="16"/>
        <v>157011.88</v>
      </c>
      <c r="N29" s="1">
        <f t="shared" si="2"/>
        <v>43716162.470000006</v>
      </c>
    </row>
    <row r="30" spans="1:14" ht="13.5" customHeight="1" x14ac:dyDescent="0.2">
      <c r="A30" s="8">
        <v>17</v>
      </c>
      <c r="B30" s="2" t="s">
        <v>11</v>
      </c>
      <c r="C30" s="1">
        <f t="shared" ref="C30:M30" si="17">C145+C233+C321</f>
        <v>10643718.949999999</v>
      </c>
      <c r="D30" s="1">
        <f t="shared" si="17"/>
        <v>3955101.61</v>
      </c>
      <c r="E30" s="1">
        <f t="shared" si="17"/>
        <v>327509.49</v>
      </c>
      <c r="F30" s="1">
        <f t="shared" si="17"/>
        <v>402719.24</v>
      </c>
      <c r="G30" s="1">
        <f t="shared" si="17"/>
        <v>412646.1</v>
      </c>
      <c r="H30" s="1">
        <f t="shared" si="17"/>
        <v>142852</v>
      </c>
      <c r="I30" s="1">
        <f t="shared" si="17"/>
        <v>22025.88</v>
      </c>
      <c r="J30" s="1">
        <f t="shared" si="17"/>
        <v>75683.819999999992</v>
      </c>
      <c r="K30" s="1">
        <f t="shared" si="17"/>
        <v>0</v>
      </c>
      <c r="L30" s="1">
        <f t="shared" si="17"/>
        <v>2435745.87</v>
      </c>
      <c r="M30" s="1">
        <f t="shared" si="17"/>
        <v>89323.299999999988</v>
      </c>
      <c r="N30" s="1">
        <f t="shared" si="2"/>
        <v>18507326.260000002</v>
      </c>
    </row>
    <row r="31" spans="1:14" ht="13.5" customHeight="1" x14ac:dyDescent="0.2">
      <c r="A31" s="8">
        <v>18</v>
      </c>
      <c r="B31" s="2" t="s">
        <v>2</v>
      </c>
      <c r="C31" s="1">
        <f t="shared" ref="C31:M31" si="18">C146+C234+C322</f>
        <v>109505580.35000001</v>
      </c>
      <c r="D31" s="1">
        <f t="shared" si="18"/>
        <v>45358684.619999997</v>
      </c>
      <c r="E31" s="1">
        <f t="shared" si="18"/>
        <v>139774.37</v>
      </c>
      <c r="F31" s="1">
        <f t="shared" si="18"/>
        <v>3701794.76</v>
      </c>
      <c r="G31" s="1">
        <f t="shared" si="18"/>
        <v>6966040.9500000002</v>
      </c>
      <c r="H31" s="1">
        <f t="shared" si="18"/>
        <v>18774493</v>
      </c>
      <c r="I31" s="1">
        <f t="shared" si="18"/>
        <v>131769.99</v>
      </c>
      <c r="J31" s="1">
        <f t="shared" si="18"/>
        <v>452778.95999999996</v>
      </c>
      <c r="K31" s="1">
        <f t="shared" si="18"/>
        <v>0</v>
      </c>
      <c r="L31" s="1">
        <f t="shared" si="18"/>
        <v>20479636.899999999</v>
      </c>
      <c r="M31" s="1">
        <f t="shared" si="18"/>
        <v>534377.28</v>
      </c>
      <c r="N31" s="1">
        <f t="shared" si="2"/>
        <v>206044931.18000001</v>
      </c>
    </row>
    <row r="32" spans="1:14" ht="13.5" customHeight="1" x14ac:dyDescent="0.2">
      <c r="A32" s="8">
        <v>19</v>
      </c>
      <c r="B32" s="2" t="s">
        <v>12</v>
      </c>
      <c r="C32" s="1">
        <f t="shared" ref="C32:M32" si="19">C147+C235+C323</f>
        <v>11399038.93</v>
      </c>
      <c r="D32" s="1">
        <f t="shared" si="19"/>
        <v>4513334.8100000005</v>
      </c>
      <c r="E32" s="1">
        <f t="shared" si="19"/>
        <v>311822.70999999996</v>
      </c>
      <c r="F32" s="1">
        <f t="shared" si="19"/>
        <v>308397.36</v>
      </c>
      <c r="G32" s="1">
        <f t="shared" si="19"/>
        <v>314138.62</v>
      </c>
      <c r="H32" s="1">
        <f t="shared" si="19"/>
        <v>3853646</v>
      </c>
      <c r="I32" s="1">
        <f t="shared" si="19"/>
        <v>22269.06</v>
      </c>
      <c r="J32" s="1">
        <f t="shared" si="19"/>
        <v>76519.37</v>
      </c>
      <c r="K32" s="1">
        <f t="shared" si="19"/>
        <v>0</v>
      </c>
      <c r="L32" s="1">
        <f t="shared" si="19"/>
        <v>2382865.2200000002</v>
      </c>
      <c r="M32" s="1">
        <f t="shared" si="19"/>
        <v>90309.43</v>
      </c>
      <c r="N32" s="1">
        <f t="shared" si="2"/>
        <v>23272341.509999998</v>
      </c>
    </row>
    <row r="33" spans="1:14" ht="13.5" customHeight="1" x14ac:dyDescent="0.2">
      <c r="A33" s="8">
        <v>20</v>
      </c>
      <c r="B33" s="2" t="s">
        <v>13</v>
      </c>
      <c r="C33" s="1">
        <f t="shared" ref="C33:M33" si="20">C148+C236+C324</f>
        <v>10279519.1</v>
      </c>
      <c r="D33" s="1">
        <f t="shared" si="20"/>
        <v>3830293.44</v>
      </c>
      <c r="E33" s="1">
        <f t="shared" si="20"/>
        <v>353822.69</v>
      </c>
      <c r="F33" s="1">
        <f t="shared" si="20"/>
        <v>477724.21</v>
      </c>
      <c r="G33" s="1">
        <f t="shared" si="20"/>
        <v>538547.33000000007</v>
      </c>
      <c r="H33" s="1">
        <f t="shared" si="20"/>
        <v>2558125</v>
      </c>
      <c r="I33" s="1">
        <f t="shared" si="20"/>
        <v>30157.949999999997</v>
      </c>
      <c r="J33" s="1">
        <f t="shared" si="20"/>
        <v>103626.82</v>
      </c>
      <c r="K33" s="1">
        <f t="shared" si="20"/>
        <v>0</v>
      </c>
      <c r="L33" s="1">
        <f t="shared" si="20"/>
        <v>3735775.77</v>
      </c>
      <c r="M33" s="1">
        <f t="shared" si="20"/>
        <v>122302.09</v>
      </c>
      <c r="N33" s="1">
        <f t="shared" si="2"/>
        <v>22029894.399999999</v>
      </c>
    </row>
    <row r="34" spans="1:14" ht="13.5" customHeight="1" x14ac:dyDescent="0.2">
      <c r="A34" s="27" t="s">
        <v>0</v>
      </c>
      <c r="B34" s="28"/>
      <c r="C34" s="13">
        <f>SUM(C14:C33)</f>
        <v>301722004.58000004</v>
      </c>
      <c r="D34" s="13">
        <f t="shared" ref="D34:N34" si="21">SUM(D14:D33)</f>
        <v>118832097</v>
      </c>
      <c r="E34" s="13">
        <f t="shared" si="21"/>
        <v>7481274.7500000009</v>
      </c>
      <c r="F34" s="13">
        <f>SUM(F14:F33)</f>
        <v>10466467.66</v>
      </c>
      <c r="G34" s="13">
        <f>SUM(G14:G33)</f>
        <v>15317460.239999998</v>
      </c>
      <c r="H34" s="13">
        <f t="shared" si="21"/>
        <v>75358819</v>
      </c>
      <c r="I34" s="13">
        <f t="shared" si="21"/>
        <v>599517.44999999995</v>
      </c>
      <c r="J34" s="13">
        <f t="shared" si="21"/>
        <v>2060020.7499999998</v>
      </c>
      <c r="K34" s="16">
        <f t="shared" si="21"/>
        <v>0</v>
      </c>
      <c r="L34" s="13">
        <f t="shared" si="21"/>
        <v>76535383.279999986</v>
      </c>
      <c r="M34" s="13">
        <f t="shared" si="21"/>
        <v>2431270.7999999998</v>
      </c>
      <c r="N34" s="13">
        <f t="shared" si="21"/>
        <v>610804315.50999999</v>
      </c>
    </row>
    <row r="35" spans="1:14" ht="13.5" customHeight="1" x14ac:dyDescent="0.2">
      <c r="A35" s="26" t="s">
        <v>61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4" ht="13.5" customHeigh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  <row r="37" spans="1:14" ht="13.5" customHeight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14" x14ac:dyDescent="0.2">
      <c r="A38" s="34" t="s">
        <v>45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</row>
    <row r="39" spans="1:14" x14ac:dyDescent="0.2">
      <c r="M39" s="7" t="s">
        <v>23</v>
      </c>
    </row>
    <row r="40" spans="1:14" x14ac:dyDescent="0.2">
      <c r="A40" s="35" t="s">
        <v>1</v>
      </c>
      <c r="B40" s="35" t="s">
        <v>37</v>
      </c>
      <c r="C40" s="29" t="s">
        <v>28</v>
      </c>
      <c r="D40" s="29" t="s">
        <v>29</v>
      </c>
      <c r="E40" s="29" t="s">
        <v>27</v>
      </c>
      <c r="F40" s="29" t="s">
        <v>30</v>
      </c>
      <c r="G40" s="29" t="s">
        <v>31</v>
      </c>
      <c r="H40" s="38" t="s">
        <v>32</v>
      </c>
      <c r="I40" s="29" t="s">
        <v>33</v>
      </c>
      <c r="J40" s="29" t="s">
        <v>34</v>
      </c>
      <c r="K40" s="29" t="s">
        <v>35</v>
      </c>
      <c r="L40" s="29" t="s">
        <v>40</v>
      </c>
      <c r="M40" s="29" t="s">
        <v>36</v>
      </c>
    </row>
    <row r="41" spans="1:14" x14ac:dyDescent="0.2">
      <c r="A41" s="36"/>
      <c r="B41" s="36"/>
      <c r="C41" s="30"/>
      <c r="D41" s="30"/>
      <c r="E41" s="30"/>
      <c r="F41" s="30"/>
      <c r="G41" s="30"/>
      <c r="H41" s="39"/>
      <c r="I41" s="30"/>
      <c r="J41" s="30"/>
      <c r="K41" s="30"/>
      <c r="L41" s="30"/>
      <c r="M41" s="30"/>
    </row>
    <row r="42" spans="1:14" x14ac:dyDescent="0.2">
      <c r="A42" s="37"/>
      <c r="B42" s="37"/>
      <c r="C42" s="31"/>
      <c r="D42" s="31"/>
      <c r="E42" s="31"/>
      <c r="F42" s="31"/>
      <c r="G42" s="31"/>
      <c r="H42" s="40"/>
      <c r="I42" s="31"/>
      <c r="J42" s="31"/>
      <c r="K42" s="31"/>
      <c r="L42" s="31"/>
      <c r="M42" s="31"/>
    </row>
    <row r="43" spans="1:14" x14ac:dyDescent="0.2">
      <c r="A43" s="8">
        <v>1</v>
      </c>
      <c r="B43" s="2" t="s">
        <v>3</v>
      </c>
      <c r="C43" s="1">
        <v>3500653.08</v>
      </c>
      <c r="D43" s="1">
        <v>1369208.98</v>
      </c>
      <c r="E43" s="1">
        <v>90568</v>
      </c>
      <c r="F43" s="1">
        <v>126358.24</v>
      </c>
      <c r="G43" s="1">
        <v>149341.09</v>
      </c>
      <c r="H43" s="1">
        <v>413916</v>
      </c>
      <c r="I43" s="1">
        <v>7321.45</v>
      </c>
      <c r="J43" s="1">
        <v>26128.28</v>
      </c>
      <c r="K43" s="1">
        <v>0</v>
      </c>
      <c r="L43" s="1">
        <v>35184.199999999997</v>
      </c>
      <c r="M43" s="1">
        <f>SUM(C43:K43)</f>
        <v>5683495.120000001</v>
      </c>
    </row>
    <row r="44" spans="1:14" x14ac:dyDescent="0.2">
      <c r="A44" s="8">
        <v>2</v>
      </c>
      <c r="B44" s="2" t="s">
        <v>4</v>
      </c>
      <c r="C44" s="1">
        <v>2393242.0499999998</v>
      </c>
      <c r="D44" s="1">
        <v>928206.13</v>
      </c>
      <c r="E44" s="1">
        <v>122040.1</v>
      </c>
      <c r="F44" s="1">
        <v>51586.12</v>
      </c>
      <c r="G44" s="1">
        <v>59272.149999999994</v>
      </c>
      <c r="H44" s="1">
        <v>170846</v>
      </c>
      <c r="I44" s="1">
        <v>5750.31</v>
      </c>
      <c r="J44" s="1">
        <v>20521.3</v>
      </c>
      <c r="K44" s="1">
        <v>0</v>
      </c>
      <c r="L44" s="1">
        <v>27633.87</v>
      </c>
      <c r="M44" s="1">
        <f t="shared" ref="M44:M62" si="22">SUM(C44:K44)</f>
        <v>3751464.1599999997</v>
      </c>
    </row>
    <row r="45" spans="1:14" x14ac:dyDescent="0.2">
      <c r="A45" s="8">
        <v>3</v>
      </c>
      <c r="B45" s="2" t="s">
        <v>18</v>
      </c>
      <c r="C45" s="1">
        <v>2282360.2599999998</v>
      </c>
      <c r="D45" s="1">
        <v>871366.77</v>
      </c>
      <c r="E45" s="1">
        <v>127855.6</v>
      </c>
      <c r="F45" s="1">
        <v>37738.559999999998</v>
      </c>
      <c r="G45" s="1">
        <v>42436.04</v>
      </c>
      <c r="H45" s="1">
        <v>188272</v>
      </c>
      <c r="I45" s="1">
        <v>9422.9500000000007</v>
      </c>
      <c r="J45" s="1">
        <v>33627.980000000003</v>
      </c>
      <c r="K45" s="1">
        <v>0</v>
      </c>
      <c r="L45" s="1">
        <v>45283.26</v>
      </c>
      <c r="M45" s="1">
        <f t="shared" si="22"/>
        <v>3593080.16</v>
      </c>
    </row>
    <row r="46" spans="1:14" x14ac:dyDescent="0.2">
      <c r="A46" s="8">
        <v>4</v>
      </c>
      <c r="B46" s="2" t="s">
        <v>19</v>
      </c>
      <c r="C46" s="1">
        <v>2795283.53</v>
      </c>
      <c r="D46" s="1">
        <v>1383844.24</v>
      </c>
      <c r="E46" s="1">
        <v>110067.02</v>
      </c>
      <c r="F46" s="1">
        <v>305691.3</v>
      </c>
      <c r="G46" s="1">
        <v>1448262.5899999999</v>
      </c>
      <c r="H46" s="1">
        <v>4271930</v>
      </c>
      <c r="I46" s="1">
        <v>18263.87</v>
      </c>
      <c r="J46" s="1">
        <v>65178.84</v>
      </c>
      <c r="K46" s="1">
        <v>0</v>
      </c>
      <c r="L46" s="1">
        <v>87769.46</v>
      </c>
      <c r="M46" s="1">
        <f t="shared" si="22"/>
        <v>10398521.389999999</v>
      </c>
    </row>
    <row r="47" spans="1:14" x14ac:dyDescent="0.2">
      <c r="A47" s="8">
        <v>5</v>
      </c>
      <c r="B47" s="2" t="s">
        <v>5</v>
      </c>
      <c r="C47" s="1">
        <v>4495694.53</v>
      </c>
      <c r="D47" s="1">
        <v>1780188.85</v>
      </c>
      <c r="E47" s="1">
        <v>75687.17</v>
      </c>
      <c r="F47" s="1">
        <v>229567.65</v>
      </c>
      <c r="G47" s="1">
        <v>301894.51</v>
      </c>
      <c r="H47" s="1">
        <v>4753435</v>
      </c>
      <c r="I47" s="1">
        <v>10784.05</v>
      </c>
      <c r="J47" s="1">
        <v>38485.379999999997</v>
      </c>
      <c r="K47" s="1">
        <v>0</v>
      </c>
      <c r="L47" s="1">
        <v>51824.2</v>
      </c>
      <c r="M47" s="1">
        <f t="shared" si="22"/>
        <v>11685737.140000002</v>
      </c>
    </row>
    <row r="48" spans="1:14" x14ac:dyDescent="0.2">
      <c r="A48" s="8">
        <v>6</v>
      </c>
      <c r="B48" s="2" t="s">
        <v>15</v>
      </c>
      <c r="C48" s="1">
        <v>1476683.44</v>
      </c>
      <c r="D48" s="1">
        <v>579537.06000000006</v>
      </c>
      <c r="E48" s="1">
        <v>185839.53</v>
      </c>
      <c r="F48" s="1">
        <v>111528.81</v>
      </c>
      <c r="G48" s="1">
        <v>122564.22</v>
      </c>
      <c r="H48" s="1">
        <v>669954</v>
      </c>
      <c r="I48" s="1">
        <v>7253.34</v>
      </c>
      <c r="J48" s="1">
        <v>25885.24</v>
      </c>
      <c r="K48" s="1">
        <v>0</v>
      </c>
      <c r="L48" s="1">
        <v>34856.92</v>
      </c>
      <c r="M48" s="1">
        <f t="shared" si="22"/>
        <v>3179245.64</v>
      </c>
    </row>
    <row r="49" spans="1:13" x14ac:dyDescent="0.2">
      <c r="A49" s="8">
        <v>7</v>
      </c>
      <c r="B49" s="2" t="s">
        <v>16</v>
      </c>
      <c r="C49" s="1">
        <v>1510770.62</v>
      </c>
      <c r="D49" s="1">
        <v>573682.44999999995</v>
      </c>
      <c r="E49" s="1">
        <v>182760.74</v>
      </c>
      <c r="F49" s="1">
        <v>38434.230000000003</v>
      </c>
      <c r="G49" s="1">
        <v>42236.94</v>
      </c>
      <c r="H49" s="1">
        <v>1119872</v>
      </c>
      <c r="I49" s="1">
        <v>8133.55</v>
      </c>
      <c r="J49" s="1">
        <v>29026.45</v>
      </c>
      <c r="K49" s="1">
        <v>0</v>
      </c>
      <c r="L49" s="1">
        <v>39086.85</v>
      </c>
      <c r="M49" s="1">
        <f t="shared" si="22"/>
        <v>3504916.98</v>
      </c>
    </row>
    <row r="50" spans="1:13" x14ac:dyDescent="0.2">
      <c r="A50" s="8">
        <v>8</v>
      </c>
      <c r="B50" s="2" t="s">
        <v>6</v>
      </c>
      <c r="C50" s="1">
        <v>3055911.84</v>
      </c>
      <c r="D50" s="1">
        <v>1195279.32</v>
      </c>
      <c r="E50" s="1">
        <v>100488.55</v>
      </c>
      <c r="F50" s="1">
        <v>93826.78</v>
      </c>
      <c r="G50" s="1">
        <v>111717.81</v>
      </c>
      <c r="H50" s="1">
        <v>29898</v>
      </c>
      <c r="I50" s="1">
        <v>6406.13</v>
      </c>
      <c r="J50" s="1">
        <v>22861.77</v>
      </c>
      <c r="K50" s="1">
        <v>0</v>
      </c>
      <c r="L50" s="1">
        <v>30785.53</v>
      </c>
      <c r="M50" s="1">
        <f t="shared" si="22"/>
        <v>4616390.1999999993</v>
      </c>
    </row>
    <row r="51" spans="1:13" x14ac:dyDescent="0.2">
      <c r="A51" s="8">
        <v>9</v>
      </c>
      <c r="B51" s="2" t="s">
        <v>7</v>
      </c>
      <c r="C51" s="1">
        <v>2721366.96</v>
      </c>
      <c r="D51" s="1">
        <v>1052616.48</v>
      </c>
      <c r="E51" s="1">
        <v>110067.02</v>
      </c>
      <c r="F51" s="1">
        <v>58513.29</v>
      </c>
      <c r="G51" s="1">
        <v>65865.87</v>
      </c>
      <c r="H51" s="1">
        <v>-1024</v>
      </c>
      <c r="I51" s="1">
        <v>6330.48</v>
      </c>
      <c r="J51" s="1">
        <v>22591.79</v>
      </c>
      <c r="K51" s="1">
        <v>0</v>
      </c>
      <c r="L51" s="1">
        <v>30421.98</v>
      </c>
      <c r="M51" s="1">
        <f t="shared" si="22"/>
        <v>4036327.89</v>
      </c>
    </row>
    <row r="52" spans="1:13" x14ac:dyDescent="0.2">
      <c r="A52" s="8">
        <v>10</v>
      </c>
      <c r="B52" s="2" t="s">
        <v>14</v>
      </c>
      <c r="C52" s="1">
        <v>1562044.96</v>
      </c>
      <c r="D52" s="1">
        <v>601696.15</v>
      </c>
      <c r="E52" s="1">
        <v>175747.93</v>
      </c>
      <c r="F52" s="1">
        <v>43973.599999999999</v>
      </c>
      <c r="G52" s="1">
        <v>49146.51</v>
      </c>
      <c r="H52" s="1">
        <v>1211620</v>
      </c>
      <c r="I52" s="1">
        <v>5624.56</v>
      </c>
      <c r="J52" s="1">
        <v>20072.54</v>
      </c>
      <c r="K52" s="1">
        <v>0</v>
      </c>
      <c r="L52" s="1">
        <v>27029.57</v>
      </c>
      <c r="M52" s="1">
        <f t="shared" si="22"/>
        <v>3669926.25</v>
      </c>
    </row>
    <row r="53" spans="1:13" x14ac:dyDescent="0.2">
      <c r="A53" s="8">
        <v>11</v>
      </c>
      <c r="B53" s="2" t="s">
        <v>8</v>
      </c>
      <c r="C53" s="1">
        <v>2758007.22</v>
      </c>
      <c r="D53" s="1">
        <v>1161779.19</v>
      </c>
      <c r="E53" s="1">
        <v>109040.76</v>
      </c>
      <c r="F53" s="1">
        <v>117352.95</v>
      </c>
      <c r="G53" s="1">
        <v>130904.27</v>
      </c>
      <c r="H53" s="1">
        <v>16669</v>
      </c>
      <c r="I53" s="1">
        <v>7622.87</v>
      </c>
      <c r="J53" s="1">
        <v>27203.96</v>
      </c>
      <c r="K53" s="1">
        <v>0</v>
      </c>
      <c r="L53" s="1">
        <v>36632.71</v>
      </c>
      <c r="M53" s="1">
        <f t="shared" si="22"/>
        <v>4328580.22</v>
      </c>
    </row>
    <row r="54" spans="1:13" x14ac:dyDescent="0.2">
      <c r="A54" s="8">
        <v>12</v>
      </c>
      <c r="B54" s="2" t="s">
        <v>9</v>
      </c>
      <c r="C54" s="1">
        <v>3216612.69</v>
      </c>
      <c r="D54" s="1">
        <v>1247610.69</v>
      </c>
      <c r="E54" s="1">
        <v>96554.54</v>
      </c>
      <c r="F54" s="1">
        <v>76520.02</v>
      </c>
      <c r="G54" s="1">
        <v>85717.27</v>
      </c>
      <c r="H54" s="1">
        <v>451782</v>
      </c>
      <c r="I54" s="1">
        <v>6153.51</v>
      </c>
      <c r="J54" s="1">
        <v>21960.23</v>
      </c>
      <c r="K54" s="1">
        <v>0</v>
      </c>
      <c r="L54" s="1">
        <v>29571.52</v>
      </c>
      <c r="M54" s="1">
        <f t="shared" si="22"/>
        <v>5202910.9499999993</v>
      </c>
    </row>
    <row r="55" spans="1:13" x14ac:dyDescent="0.2">
      <c r="A55" s="8">
        <v>13</v>
      </c>
      <c r="B55" s="2" t="s">
        <v>10</v>
      </c>
      <c r="C55" s="1">
        <v>4525748.59</v>
      </c>
      <c r="D55" s="1">
        <v>1764536.55</v>
      </c>
      <c r="E55" s="1">
        <v>75174.039999999994</v>
      </c>
      <c r="F55" s="1">
        <v>136765.09</v>
      </c>
      <c r="G55" s="1">
        <v>157595.44</v>
      </c>
      <c r="H55" s="1">
        <v>2180124</v>
      </c>
      <c r="I55" s="1">
        <v>7931.15</v>
      </c>
      <c r="J55" s="1">
        <v>28304.16</v>
      </c>
      <c r="K55" s="1">
        <v>0</v>
      </c>
      <c r="L55" s="1">
        <v>38114.22</v>
      </c>
      <c r="M55" s="1">
        <f t="shared" si="22"/>
        <v>8876179.0200000014</v>
      </c>
    </row>
    <row r="56" spans="1:13" x14ac:dyDescent="0.2">
      <c r="A56" s="8">
        <v>14</v>
      </c>
      <c r="B56" s="2" t="s">
        <v>25</v>
      </c>
      <c r="C56" s="1">
        <v>2064741.86</v>
      </c>
      <c r="D56" s="1">
        <v>793733.44</v>
      </c>
      <c r="E56" s="1">
        <v>137776.15</v>
      </c>
      <c r="F56" s="1">
        <v>25963.040000000001</v>
      </c>
      <c r="G56" s="1">
        <v>28863.3</v>
      </c>
      <c r="H56" s="1">
        <v>173511</v>
      </c>
      <c r="I56" s="1">
        <v>5109.55</v>
      </c>
      <c r="J56" s="1">
        <v>18234.59</v>
      </c>
      <c r="K56" s="1">
        <v>0</v>
      </c>
      <c r="L56" s="1">
        <v>24554.6</v>
      </c>
      <c r="M56" s="1">
        <f t="shared" si="22"/>
        <v>3247932.9299999992</v>
      </c>
    </row>
    <row r="57" spans="1:13" x14ac:dyDescent="0.2">
      <c r="A57" s="8">
        <v>15</v>
      </c>
      <c r="B57" s="2" t="s">
        <v>24</v>
      </c>
      <c r="C57" s="1">
        <v>2719844.99</v>
      </c>
      <c r="D57" s="1">
        <v>1056234.3700000001</v>
      </c>
      <c r="E57" s="1">
        <v>110067.02</v>
      </c>
      <c r="F57" s="1">
        <v>78931.64</v>
      </c>
      <c r="G57" s="1">
        <v>89408.319999999992</v>
      </c>
      <c r="H57" s="1">
        <v>206805</v>
      </c>
      <c r="I57" s="1">
        <v>6084.77</v>
      </c>
      <c r="J57" s="1">
        <v>21714.91</v>
      </c>
      <c r="K57" s="1">
        <v>0</v>
      </c>
      <c r="L57" s="1">
        <v>29241.18</v>
      </c>
      <c r="M57" s="1">
        <f t="shared" si="22"/>
        <v>4289091.0199999996</v>
      </c>
    </row>
    <row r="58" spans="1:13" x14ac:dyDescent="0.2">
      <c r="A58" s="8">
        <v>16</v>
      </c>
      <c r="B58" s="2" t="s">
        <v>22</v>
      </c>
      <c r="C58" s="1">
        <v>8040499.5</v>
      </c>
      <c r="D58" s="1">
        <v>3453412.33</v>
      </c>
      <c r="E58" s="1">
        <v>52254.14</v>
      </c>
      <c r="F58" s="1">
        <v>307455.59999999998</v>
      </c>
      <c r="G58" s="1">
        <v>377686.81</v>
      </c>
      <c r="H58" s="1">
        <v>974437</v>
      </c>
      <c r="I58" s="1">
        <v>12905.65</v>
      </c>
      <c r="J58" s="1">
        <v>46056.78</v>
      </c>
      <c r="K58" s="1">
        <v>0</v>
      </c>
      <c r="L58" s="1">
        <v>62019.81</v>
      </c>
      <c r="M58" s="1">
        <f t="shared" si="22"/>
        <v>13264707.810000001</v>
      </c>
    </row>
    <row r="59" spans="1:13" x14ac:dyDescent="0.2">
      <c r="A59" s="8">
        <v>17</v>
      </c>
      <c r="B59" s="2" t="s">
        <v>11</v>
      </c>
      <c r="C59" s="1">
        <v>3386239.69</v>
      </c>
      <c r="D59" s="1">
        <v>1319870.28</v>
      </c>
      <c r="E59" s="1">
        <v>92962.62</v>
      </c>
      <c r="F59" s="1">
        <v>135703.21</v>
      </c>
      <c r="G59" s="1">
        <v>153407.16</v>
      </c>
      <c r="H59" s="1">
        <v>-2280</v>
      </c>
      <c r="I59" s="1">
        <v>7341.96</v>
      </c>
      <c r="J59" s="1">
        <v>26201.48</v>
      </c>
      <c r="K59" s="1">
        <v>0</v>
      </c>
      <c r="L59" s="1">
        <v>35282.769999999997</v>
      </c>
      <c r="M59" s="1">
        <f t="shared" si="22"/>
        <v>5119446.4000000004</v>
      </c>
    </row>
    <row r="60" spans="1:13" x14ac:dyDescent="0.2">
      <c r="A60" s="8">
        <v>18</v>
      </c>
      <c r="B60" s="2" t="s">
        <v>2</v>
      </c>
      <c r="C60" s="1">
        <v>37497708.729999997</v>
      </c>
      <c r="D60" s="1">
        <v>14873803.779999999</v>
      </c>
      <c r="E60" s="1">
        <v>29505.279999999999</v>
      </c>
      <c r="F60" s="1">
        <v>1226498.22</v>
      </c>
      <c r="G60" s="1">
        <v>3953444.47</v>
      </c>
      <c r="H60" s="1">
        <v>13501733</v>
      </c>
      <c r="I60" s="1">
        <v>43923.33</v>
      </c>
      <c r="J60" s="1">
        <v>156750.54999999999</v>
      </c>
      <c r="K60" s="1">
        <v>0</v>
      </c>
      <c r="L60" s="1">
        <v>211079.43</v>
      </c>
      <c r="M60" s="1">
        <f t="shared" si="22"/>
        <v>71283367.359999985</v>
      </c>
    </row>
    <row r="61" spans="1:13" x14ac:dyDescent="0.2">
      <c r="A61" s="8">
        <v>19</v>
      </c>
      <c r="B61" s="2" t="s">
        <v>12</v>
      </c>
      <c r="C61" s="1">
        <v>3663547.81</v>
      </c>
      <c r="D61" s="1">
        <v>1503292.46</v>
      </c>
      <c r="E61" s="1">
        <v>87660.25</v>
      </c>
      <c r="F61" s="1">
        <v>103855.49</v>
      </c>
      <c r="G61" s="1">
        <v>116085.52</v>
      </c>
      <c r="H61" s="1">
        <v>22540</v>
      </c>
      <c r="I61" s="1">
        <v>7423.02</v>
      </c>
      <c r="J61" s="1">
        <v>26490.75</v>
      </c>
      <c r="K61" s="1">
        <v>0</v>
      </c>
      <c r="L61" s="1">
        <v>35672.29</v>
      </c>
      <c r="M61" s="1">
        <f t="shared" si="22"/>
        <v>5530895.2999999989</v>
      </c>
    </row>
    <row r="62" spans="1:13" x14ac:dyDescent="0.2">
      <c r="A62" s="8">
        <v>20</v>
      </c>
      <c r="B62" s="2" t="s">
        <v>13</v>
      </c>
      <c r="C62" s="1">
        <v>3021228.58</v>
      </c>
      <c r="D62" s="1">
        <v>1211385.48</v>
      </c>
      <c r="E62" s="1">
        <v>101856.94</v>
      </c>
      <c r="F62" s="1">
        <v>156542.64000000001</v>
      </c>
      <c r="G62" s="1">
        <v>226640.99</v>
      </c>
      <c r="H62" s="1">
        <v>864424</v>
      </c>
      <c r="I62" s="1">
        <v>10052.65</v>
      </c>
      <c r="J62" s="1">
        <v>35875.26</v>
      </c>
      <c r="K62" s="1">
        <v>0</v>
      </c>
      <c r="L62" s="1">
        <v>48309.43</v>
      </c>
      <c r="M62" s="1">
        <f t="shared" si="22"/>
        <v>5628006.540000001</v>
      </c>
    </row>
    <row r="63" spans="1:13" x14ac:dyDescent="0.2">
      <c r="A63" s="27" t="s">
        <v>0</v>
      </c>
      <c r="B63" s="28"/>
      <c r="C63" s="13">
        <f>SUM(C43:C62)</f>
        <v>96688190.929999992</v>
      </c>
      <c r="D63" s="13">
        <f t="shared" ref="D63:M63" si="23">SUM(D43:D62)</f>
        <v>38721285</v>
      </c>
      <c r="E63" s="13">
        <f t="shared" si="23"/>
        <v>2173973.4</v>
      </c>
      <c r="F63" s="13">
        <f>SUM(F43:F62)</f>
        <v>3462806.48</v>
      </c>
      <c r="G63" s="13">
        <f>SUM(G43:G62)</f>
        <v>7712491.2799999993</v>
      </c>
      <c r="H63" s="13">
        <f t="shared" si="23"/>
        <v>31218464</v>
      </c>
      <c r="I63" s="13">
        <f t="shared" si="23"/>
        <v>199839.14999999997</v>
      </c>
      <c r="J63" s="13">
        <f t="shared" si="23"/>
        <v>713172.24</v>
      </c>
      <c r="K63" s="13">
        <f t="shared" si="23"/>
        <v>0</v>
      </c>
      <c r="L63" s="13">
        <f t="shared" si="23"/>
        <v>960353.79999999993</v>
      </c>
      <c r="M63" s="13">
        <f t="shared" si="23"/>
        <v>180890222.47999999</v>
      </c>
    </row>
    <row r="65" spans="1:13" x14ac:dyDescent="0.2">
      <c r="B65" s="9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2"/>
    </row>
    <row r="66" spans="1:13" x14ac:dyDescent="0.2">
      <c r="A66" s="44" t="s">
        <v>46</v>
      </c>
      <c r="B66" s="44"/>
      <c r="C66" s="44"/>
      <c r="D66" s="44"/>
      <c r="E66" s="44"/>
      <c r="F66" s="44"/>
      <c r="G66" s="18"/>
      <c r="H66" s="18"/>
      <c r="I66" s="18"/>
      <c r="J66" s="18"/>
      <c r="K66" s="18"/>
      <c r="L66" s="18"/>
    </row>
    <row r="67" spans="1:13" x14ac:dyDescent="0.2">
      <c r="A67" s="3"/>
      <c r="B67" s="3"/>
      <c r="C67" s="3"/>
      <c r="D67" s="3"/>
      <c r="E67" s="3"/>
      <c r="F67" s="4" t="s">
        <v>23</v>
      </c>
      <c r="G67" s="18"/>
      <c r="H67" s="18"/>
      <c r="I67" s="18"/>
      <c r="J67" s="18"/>
      <c r="K67" s="18"/>
      <c r="L67" s="18"/>
    </row>
    <row r="68" spans="1:13" x14ac:dyDescent="0.2">
      <c r="A68" s="35" t="s">
        <v>1</v>
      </c>
      <c r="B68" s="35" t="s">
        <v>37</v>
      </c>
      <c r="C68" s="29" t="s">
        <v>28</v>
      </c>
      <c r="D68" s="29" t="s">
        <v>29</v>
      </c>
      <c r="E68" s="29" t="s">
        <v>27</v>
      </c>
      <c r="F68" s="29" t="s">
        <v>36</v>
      </c>
      <c r="G68" s="18"/>
      <c r="H68" s="18"/>
      <c r="I68" s="10"/>
      <c r="J68" s="10"/>
      <c r="K68" s="10"/>
      <c r="L68" s="10"/>
      <c r="M68" s="10"/>
    </row>
    <row r="69" spans="1:13" x14ac:dyDescent="0.2">
      <c r="A69" s="36"/>
      <c r="B69" s="36"/>
      <c r="C69" s="30"/>
      <c r="D69" s="30"/>
      <c r="E69" s="30"/>
      <c r="F69" s="30"/>
      <c r="G69" s="18"/>
      <c r="H69" s="18"/>
      <c r="I69" s="18"/>
      <c r="J69" s="18"/>
      <c r="K69" s="18"/>
      <c r="L69" s="18"/>
    </row>
    <row r="70" spans="1:13" x14ac:dyDescent="0.2">
      <c r="A70" s="37"/>
      <c r="B70" s="37"/>
      <c r="C70" s="31"/>
      <c r="D70" s="31"/>
      <c r="E70" s="31"/>
      <c r="F70" s="31"/>
      <c r="G70" s="18"/>
      <c r="H70" s="18"/>
      <c r="I70" s="18"/>
      <c r="J70" s="18"/>
      <c r="K70" s="18"/>
      <c r="L70" s="18"/>
    </row>
    <row r="71" spans="1:13" x14ac:dyDescent="0.2">
      <c r="A71" s="15">
        <v>1</v>
      </c>
      <c r="B71" s="5" t="s">
        <v>3</v>
      </c>
      <c r="C71" s="6">
        <v>-42149.05</v>
      </c>
      <c r="D71" s="6">
        <v>6173.86</v>
      </c>
      <c r="E71" s="6">
        <v>44993.68</v>
      </c>
      <c r="F71" s="6">
        <f t="shared" ref="F71:F90" si="24">SUM(C71:E71)</f>
        <v>9018.489999999998</v>
      </c>
      <c r="G71" s="18"/>
      <c r="H71" s="18"/>
      <c r="I71" s="18"/>
      <c r="J71" s="18"/>
      <c r="K71" s="18"/>
      <c r="L71" s="18"/>
    </row>
    <row r="72" spans="1:13" x14ac:dyDescent="0.2">
      <c r="A72" s="15">
        <v>2</v>
      </c>
      <c r="B72" s="5" t="s">
        <v>4</v>
      </c>
      <c r="C72" s="6">
        <v>-33104.1</v>
      </c>
      <c r="D72" s="6">
        <v>2959.61</v>
      </c>
      <c r="E72" s="6">
        <v>44993.68</v>
      </c>
      <c r="F72" s="6">
        <f t="shared" si="24"/>
        <v>14849.190000000002</v>
      </c>
      <c r="G72" s="18"/>
      <c r="H72" s="18"/>
      <c r="I72" s="18"/>
      <c r="J72" s="18"/>
      <c r="K72" s="18"/>
      <c r="L72" s="18"/>
    </row>
    <row r="73" spans="1:13" x14ac:dyDescent="0.2">
      <c r="A73" s="15">
        <v>3</v>
      </c>
      <c r="B73" s="5" t="s">
        <v>18</v>
      </c>
      <c r="C73" s="6">
        <v>-54247.25</v>
      </c>
      <c r="D73" s="6">
        <v>1913.7</v>
      </c>
      <c r="E73" s="6">
        <v>44993.68</v>
      </c>
      <c r="F73" s="6">
        <f t="shared" si="24"/>
        <v>-7339.8700000000026</v>
      </c>
      <c r="G73" s="18"/>
      <c r="H73" s="18"/>
      <c r="I73" s="18"/>
      <c r="J73" s="18"/>
      <c r="K73" s="18"/>
      <c r="L73" s="18"/>
    </row>
    <row r="74" spans="1:13" x14ac:dyDescent="0.2">
      <c r="A74" s="15">
        <v>4</v>
      </c>
      <c r="B74" s="5" t="s">
        <v>19</v>
      </c>
      <c r="C74" s="6">
        <v>-105143.75</v>
      </c>
      <c r="D74" s="6">
        <v>71457.47</v>
      </c>
      <c r="E74" s="6">
        <v>44993.68</v>
      </c>
      <c r="F74" s="6">
        <f t="shared" si="24"/>
        <v>11307.400000000001</v>
      </c>
      <c r="G74" s="18"/>
      <c r="H74" s="18"/>
      <c r="I74" s="18"/>
      <c r="J74" s="18"/>
      <c r="K74" s="18"/>
      <c r="L74" s="18"/>
    </row>
    <row r="75" spans="1:13" x14ac:dyDescent="0.2">
      <c r="A75" s="15">
        <v>5</v>
      </c>
      <c r="B75" s="5" t="s">
        <v>5</v>
      </c>
      <c r="C75" s="6">
        <v>-62082.99</v>
      </c>
      <c r="D75" s="6">
        <v>13142.87</v>
      </c>
      <c r="E75" s="6">
        <v>44993.68</v>
      </c>
      <c r="F75" s="6">
        <f t="shared" si="24"/>
        <v>-3946.4399999999951</v>
      </c>
    </row>
    <row r="76" spans="1:13" x14ac:dyDescent="0.2">
      <c r="A76" s="15">
        <v>6</v>
      </c>
      <c r="B76" s="5" t="s">
        <v>15</v>
      </c>
      <c r="C76" s="6">
        <v>-41756.97</v>
      </c>
      <c r="D76" s="6">
        <v>4661.53</v>
      </c>
      <c r="E76" s="6">
        <v>44993.68</v>
      </c>
      <c r="F76" s="6">
        <f t="shared" si="24"/>
        <v>7898.239999999998</v>
      </c>
    </row>
    <row r="77" spans="1:13" x14ac:dyDescent="0.2">
      <c r="A77" s="15">
        <v>7</v>
      </c>
      <c r="B77" s="5" t="s">
        <v>16</v>
      </c>
      <c r="C77" s="6">
        <v>-46824.24</v>
      </c>
      <c r="D77" s="6">
        <v>1393.94</v>
      </c>
      <c r="E77" s="6">
        <v>44993.68</v>
      </c>
      <c r="F77" s="6">
        <f t="shared" si="24"/>
        <v>-436.61999999999534</v>
      </c>
    </row>
    <row r="78" spans="1:13" x14ac:dyDescent="0.2">
      <c r="A78" s="15">
        <v>8</v>
      </c>
      <c r="B78" s="5" t="s">
        <v>6</v>
      </c>
      <c r="C78" s="6">
        <v>-36879.65</v>
      </c>
      <c r="D78" s="6">
        <v>5401.43</v>
      </c>
      <c r="E78" s="6">
        <v>44993.68</v>
      </c>
      <c r="F78" s="6">
        <f t="shared" si="24"/>
        <v>13515.46</v>
      </c>
    </row>
    <row r="79" spans="1:13" x14ac:dyDescent="0.2">
      <c r="A79" s="15">
        <v>9</v>
      </c>
      <c r="B79" s="5" t="s">
        <v>7</v>
      </c>
      <c r="C79" s="6">
        <v>-36444.129999999997</v>
      </c>
      <c r="D79" s="6">
        <v>2669.44</v>
      </c>
      <c r="E79" s="6">
        <v>44993.68</v>
      </c>
      <c r="F79" s="6">
        <f t="shared" si="24"/>
        <v>11218.990000000005</v>
      </c>
    </row>
    <row r="80" spans="1:13" x14ac:dyDescent="0.2">
      <c r="A80" s="15">
        <v>10</v>
      </c>
      <c r="B80" s="5" t="s">
        <v>14</v>
      </c>
      <c r="C80" s="6">
        <v>-32380.18</v>
      </c>
      <c r="D80" s="6">
        <v>2006.25</v>
      </c>
      <c r="E80" s="6">
        <v>44993.68</v>
      </c>
      <c r="F80" s="6">
        <f t="shared" si="24"/>
        <v>14619.75</v>
      </c>
    </row>
    <row r="81" spans="1:6" x14ac:dyDescent="0.2">
      <c r="A81" s="15">
        <v>11</v>
      </c>
      <c r="B81" s="5" t="s">
        <v>8</v>
      </c>
      <c r="C81" s="6">
        <v>-43884.29</v>
      </c>
      <c r="D81" s="6">
        <v>4138.38</v>
      </c>
      <c r="E81" s="6">
        <v>44993.68</v>
      </c>
      <c r="F81" s="6">
        <f t="shared" si="24"/>
        <v>5247.7699999999968</v>
      </c>
    </row>
    <row r="82" spans="1:6" x14ac:dyDescent="0.2">
      <c r="A82" s="15">
        <v>12</v>
      </c>
      <c r="B82" s="5" t="s">
        <v>9</v>
      </c>
      <c r="C82" s="6">
        <v>-35425.31</v>
      </c>
      <c r="D82" s="6">
        <v>3205.79</v>
      </c>
      <c r="E82" s="6">
        <v>44993.68</v>
      </c>
      <c r="F82" s="6">
        <f t="shared" si="24"/>
        <v>12774.160000000003</v>
      </c>
    </row>
    <row r="83" spans="1:6" x14ac:dyDescent="0.2">
      <c r="A83" s="15">
        <v>13</v>
      </c>
      <c r="B83" s="5" t="s">
        <v>10</v>
      </c>
      <c r="C83" s="6">
        <v>-45659.08</v>
      </c>
      <c r="D83" s="6">
        <v>6050.03</v>
      </c>
      <c r="E83" s="6">
        <v>44993.68</v>
      </c>
      <c r="F83" s="6">
        <f t="shared" si="24"/>
        <v>5384.6299999999974</v>
      </c>
    </row>
    <row r="84" spans="1:6" x14ac:dyDescent="0.2">
      <c r="A84" s="15">
        <v>14</v>
      </c>
      <c r="B84" s="5" t="s">
        <v>25</v>
      </c>
      <c r="C84" s="6">
        <v>-29415.279999999999</v>
      </c>
      <c r="D84" s="6">
        <v>1160.07</v>
      </c>
      <c r="E84" s="6">
        <v>44993.68</v>
      </c>
      <c r="F84" s="6">
        <f t="shared" si="24"/>
        <v>16738.47</v>
      </c>
    </row>
    <row r="85" spans="1:6" x14ac:dyDescent="0.2">
      <c r="A85" s="15">
        <v>15</v>
      </c>
      <c r="B85" s="5" t="s">
        <v>24</v>
      </c>
      <c r="C85" s="6">
        <v>-35029.58</v>
      </c>
      <c r="D85" s="6">
        <v>3420.79</v>
      </c>
      <c r="E85" s="6">
        <v>44993.68</v>
      </c>
      <c r="F85" s="6">
        <f t="shared" si="24"/>
        <v>13384.89</v>
      </c>
    </row>
    <row r="86" spans="1:6" x14ac:dyDescent="0.2">
      <c r="A86" s="15">
        <v>16</v>
      </c>
      <c r="B86" s="5" t="s">
        <v>22</v>
      </c>
      <c r="C86" s="6">
        <v>-74296.87</v>
      </c>
      <c r="D86" s="6">
        <v>13717.37</v>
      </c>
      <c r="E86" s="6">
        <v>44993.68</v>
      </c>
      <c r="F86" s="6">
        <f t="shared" si="24"/>
        <v>-15585.819999999992</v>
      </c>
    </row>
    <row r="87" spans="1:6" x14ac:dyDescent="0.2">
      <c r="A87" s="15">
        <v>17</v>
      </c>
      <c r="B87" s="5" t="s">
        <v>11</v>
      </c>
      <c r="C87" s="6">
        <v>-42267.13</v>
      </c>
      <c r="D87" s="6">
        <v>5148.76</v>
      </c>
      <c r="E87" s="6">
        <v>44993.68</v>
      </c>
      <c r="F87" s="6">
        <f t="shared" si="24"/>
        <v>7875.3100000000049</v>
      </c>
    </row>
    <row r="88" spans="1:6" x14ac:dyDescent="0.2">
      <c r="A88" s="15">
        <v>18</v>
      </c>
      <c r="B88" s="5" t="s">
        <v>2</v>
      </c>
      <c r="C88" s="6">
        <v>-252863.39</v>
      </c>
      <c r="D88" s="6">
        <v>91986.91</v>
      </c>
      <c r="E88" s="6">
        <v>44993.68</v>
      </c>
      <c r="F88" s="6">
        <f t="shared" si="24"/>
        <v>-115882.80000000002</v>
      </c>
    </row>
    <row r="89" spans="1:6" x14ac:dyDescent="0.2">
      <c r="A89" s="15">
        <v>19</v>
      </c>
      <c r="B89" s="5" t="s">
        <v>12</v>
      </c>
      <c r="C89" s="6">
        <v>-42733.760000000002</v>
      </c>
      <c r="D89" s="6">
        <v>3824.83</v>
      </c>
      <c r="E89" s="6">
        <v>44993.68</v>
      </c>
      <c r="F89" s="6">
        <f t="shared" si="24"/>
        <v>6084.75</v>
      </c>
    </row>
    <row r="90" spans="1:6" x14ac:dyDescent="0.2">
      <c r="A90" s="15">
        <v>20</v>
      </c>
      <c r="B90" s="5" t="s">
        <v>13</v>
      </c>
      <c r="C90" s="6">
        <v>-57872.43</v>
      </c>
      <c r="D90" s="6">
        <v>13356.97</v>
      </c>
      <c r="E90" s="6">
        <v>44993.63</v>
      </c>
      <c r="F90" s="6">
        <f t="shared" si="24"/>
        <v>478.16999999999825</v>
      </c>
    </row>
    <row r="91" spans="1:6" x14ac:dyDescent="0.2">
      <c r="A91" s="32" t="s">
        <v>0</v>
      </c>
      <c r="B91" s="33"/>
      <c r="C91" s="14">
        <f>SUM(C71:C90)</f>
        <v>-1150459.4299999997</v>
      </c>
      <c r="D91" s="14">
        <f t="shared" ref="D91:F91" si="25">SUM(D71:D90)</f>
        <v>257790</v>
      </c>
      <c r="E91" s="14">
        <f t="shared" si="25"/>
        <v>899873.5500000004</v>
      </c>
      <c r="F91" s="14">
        <f t="shared" si="25"/>
        <v>7204.1200000000099</v>
      </c>
    </row>
    <row r="92" spans="1:6" x14ac:dyDescent="0.2">
      <c r="A92" s="3"/>
      <c r="B92" s="45" t="s">
        <v>47</v>
      </c>
      <c r="C92" s="45"/>
      <c r="D92" s="45"/>
      <c r="E92" s="45"/>
      <c r="F92" s="45"/>
    </row>
    <row r="95" spans="1:6" x14ac:dyDescent="0.2">
      <c r="A95" s="44" t="s">
        <v>48</v>
      </c>
      <c r="B95" s="44"/>
      <c r="C95" s="44"/>
      <c r="D95" s="44"/>
      <c r="E95" s="44"/>
    </row>
    <row r="96" spans="1:6" x14ac:dyDescent="0.2">
      <c r="A96" s="3"/>
      <c r="B96" s="3"/>
      <c r="C96" s="3"/>
      <c r="D96" s="3"/>
      <c r="E96" s="4" t="s">
        <v>23</v>
      </c>
    </row>
    <row r="97" spans="1:5" x14ac:dyDescent="0.2">
      <c r="A97" s="35" t="s">
        <v>1</v>
      </c>
      <c r="B97" s="35" t="s">
        <v>37</v>
      </c>
      <c r="C97" s="29" t="s">
        <v>28</v>
      </c>
      <c r="D97" s="29" t="s">
        <v>29</v>
      </c>
      <c r="E97" s="29" t="s">
        <v>36</v>
      </c>
    </row>
    <row r="98" spans="1:5" x14ac:dyDescent="0.2">
      <c r="A98" s="36"/>
      <c r="B98" s="36"/>
      <c r="C98" s="30"/>
      <c r="D98" s="30"/>
      <c r="E98" s="30"/>
    </row>
    <row r="99" spans="1:5" x14ac:dyDescent="0.2">
      <c r="A99" s="37"/>
      <c r="B99" s="37"/>
      <c r="C99" s="31"/>
      <c r="D99" s="31"/>
      <c r="E99" s="31"/>
    </row>
    <row r="100" spans="1:5" x14ac:dyDescent="0.2">
      <c r="A100" s="15">
        <v>1</v>
      </c>
      <c r="B100" s="5" t="s">
        <v>3</v>
      </c>
      <c r="C100" s="6">
        <v>567919.43000000005</v>
      </c>
      <c r="D100" s="6">
        <v>85334.93</v>
      </c>
      <c r="E100" s="6">
        <f t="shared" ref="E100:E119" si="26">SUM(C100:D100)</f>
        <v>653254.3600000001</v>
      </c>
    </row>
    <row r="101" spans="1:5" x14ac:dyDescent="0.2">
      <c r="A101" s="15">
        <v>2</v>
      </c>
      <c r="B101" s="5" t="s">
        <v>4</v>
      </c>
      <c r="C101" s="6">
        <v>446047.14</v>
      </c>
      <c r="D101" s="6">
        <v>40907.65</v>
      </c>
      <c r="E101" s="6">
        <f t="shared" si="26"/>
        <v>486954.79000000004</v>
      </c>
    </row>
    <row r="102" spans="1:5" x14ac:dyDescent="0.2">
      <c r="A102" s="15">
        <v>3</v>
      </c>
      <c r="B102" s="5" t="s">
        <v>18</v>
      </c>
      <c r="C102" s="6">
        <v>730931.44</v>
      </c>
      <c r="D102" s="6">
        <v>26451.17</v>
      </c>
      <c r="E102" s="6">
        <f t="shared" si="26"/>
        <v>757382.61</v>
      </c>
    </row>
    <row r="103" spans="1:5" x14ac:dyDescent="0.2">
      <c r="A103" s="15">
        <v>4</v>
      </c>
      <c r="B103" s="5" t="s">
        <v>19</v>
      </c>
      <c r="C103" s="6">
        <v>1416714.81</v>
      </c>
      <c r="D103" s="6">
        <v>987683.42</v>
      </c>
      <c r="E103" s="6">
        <f t="shared" si="26"/>
        <v>2404398.23</v>
      </c>
    </row>
    <row r="104" spans="1:5" x14ac:dyDescent="0.2">
      <c r="A104" s="15">
        <v>5</v>
      </c>
      <c r="B104" s="5" t="s">
        <v>5</v>
      </c>
      <c r="C104" s="6">
        <v>836510.85</v>
      </c>
      <c r="D104" s="6">
        <v>181660.41</v>
      </c>
      <c r="E104" s="6">
        <f t="shared" si="26"/>
        <v>1018171.26</v>
      </c>
    </row>
    <row r="105" spans="1:5" x14ac:dyDescent="0.2">
      <c r="A105" s="15">
        <v>6</v>
      </c>
      <c r="B105" s="5" t="s">
        <v>15</v>
      </c>
      <c r="C105" s="6">
        <v>562636.56000000006</v>
      </c>
      <c r="D105" s="6">
        <v>64431.5</v>
      </c>
      <c r="E105" s="6">
        <f t="shared" si="26"/>
        <v>627068.06000000006</v>
      </c>
    </row>
    <row r="106" spans="1:5" x14ac:dyDescent="0.2">
      <c r="A106" s="15">
        <v>7</v>
      </c>
      <c r="B106" s="5" t="s">
        <v>16</v>
      </c>
      <c r="C106" s="6">
        <v>630913.30000000005</v>
      </c>
      <c r="D106" s="6">
        <v>19266.97</v>
      </c>
      <c r="E106" s="6">
        <f t="shared" si="26"/>
        <v>650180.27</v>
      </c>
    </row>
    <row r="107" spans="1:5" x14ac:dyDescent="0.2">
      <c r="A107" s="15">
        <v>8</v>
      </c>
      <c r="B107" s="5" t="s">
        <v>6</v>
      </c>
      <c r="C107" s="6">
        <v>496919.1</v>
      </c>
      <c r="D107" s="6">
        <v>74658.399999999994</v>
      </c>
      <c r="E107" s="6">
        <f t="shared" si="26"/>
        <v>571577.5</v>
      </c>
    </row>
    <row r="108" spans="1:5" x14ac:dyDescent="0.2">
      <c r="A108" s="15">
        <v>9</v>
      </c>
      <c r="B108" s="5" t="s">
        <v>7</v>
      </c>
      <c r="C108" s="6">
        <v>491050.89</v>
      </c>
      <c r="D108" s="6">
        <v>36896.910000000003</v>
      </c>
      <c r="E108" s="6">
        <f t="shared" si="26"/>
        <v>527947.80000000005</v>
      </c>
    </row>
    <row r="109" spans="1:5" x14ac:dyDescent="0.2">
      <c r="A109" s="15">
        <v>10</v>
      </c>
      <c r="B109" s="5" t="s">
        <v>14</v>
      </c>
      <c r="C109" s="6">
        <v>436292.9</v>
      </c>
      <c r="D109" s="6">
        <v>27730.38</v>
      </c>
      <c r="E109" s="6">
        <f t="shared" si="26"/>
        <v>464023.28</v>
      </c>
    </row>
    <row r="110" spans="1:5" x14ac:dyDescent="0.2">
      <c r="A110" s="15">
        <v>11</v>
      </c>
      <c r="B110" s="5" t="s">
        <v>8</v>
      </c>
      <c r="C110" s="6">
        <v>591300.16</v>
      </c>
      <c r="D110" s="6">
        <v>57200.55</v>
      </c>
      <c r="E110" s="6">
        <f t="shared" si="26"/>
        <v>648500.71000000008</v>
      </c>
    </row>
    <row r="111" spans="1:5" x14ac:dyDescent="0.2">
      <c r="A111" s="15">
        <v>12</v>
      </c>
      <c r="B111" s="5" t="s">
        <v>9</v>
      </c>
      <c r="C111" s="6">
        <v>477323.34</v>
      </c>
      <c r="D111" s="6">
        <v>44310.33</v>
      </c>
      <c r="E111" s="6">
        <f t="shared" si="26"/>
        <v>521633.67000000004</v>
      </c>
    </row>
    <row r="112" spans="1:5" x14ac:dyDescent="0.2">
      <c r="A112" s="15">
        <v>13</v>
      </c>
      <c r="B112" s="5" t="s">
        <v>10</v>
      </c>
      <c r="C112" s="6">
        <v>615213.81999999995</v>
      </c>
      <c r="D112" s="6">
        <v>83623.320000000007</v>
      </c>
      <c r="E112" s="6">
        <f t="shared" si="26"/>
        <v>698837.1399999999</v>
      </c>
    </row>
    <row r="113" spans="1:14" x14ac:dyDescent="0.2">
      <c r="A113" s="15">
        <v>14</v>
      </c>
      <c r="B113" s="5" t="s">
        <v>25</v>
      </c>
      <c r="C113" s="6">
        <v>396343.69</v>
      </c>
      <c r="D113" s="6">
        <v>16034.5</v>
      </c>
      <c r="E113" s="6">
        <f t="shared" si="26"/>
        <v>412378.19</v>
      </c>
    </row>
    <row r="114" spans="1:14" x14ac:dyDescent="0.2">
      <c r="A114" s="15">
        <v>15</v>
      </c>
      <c r="B114" s="5" t="s">
        <v>24</v>
      </c>
      <c r="C114" s="6">
        <v>471991.18</v>
      </c>
      <c r="D114" s="6">
        <v>47282.05</v>
      </c>
      <c r="E114" s="6">
        <f t="shared" si="26"/>
        <v>519273.23</v>
      </c>
    </row>
    <row r="115" spans="1:14" x14ac:dyDescent="0.2">
      <c r="A115" s="15">
        <v>16</v>
      </c>
      <c r="B115" s="5" t="s">
        <v>22</v>
      </c>
      <c r="C115" s="6">
        <v>1001081.52</v>
      </c>
      <c r="D115" s="6">
        <v>189601.21</v>
      </c>
      <c r="E115" s="6">
        <f t="shared" si="26"/>
        <v>1190682.73</v>
      </c>
    </row>
    <row r="116" spans="1:14" x14ac:dyDescent="0.2">
      <c r="A116" s="15">
        <v>17</v>
      </c>
      <c r="B116" s="5" t="s">
        <v>11</v>
      </c>
      <c r="C116" s="6">
        <v>569510.49</v>
      </c>
      <c r="D116" s="6">
        <v>71166.100000000006</v>
      </c>
      <c r="E116" s="6">
        <f t="shared" si="26"/>
        <v>640676.59</v>
      </c>
    </row>
    <row r="117" spans="1:14" x14ac:dyDescent="0.2">
      <c r="A117" s="15">
        <v>18</v>
      </c>
      <c r="B117" s="5" t="s">
        <v>2</v>
      </c>
      <c r="C117" s="6">
        <v>3407100.21</v>
      </c>
      <c r="D117" s="6">
        <v>1271440.78</v>
      </c>
      <c r="E117" s="6">
        <f t="shared" si="26"/>
        <v>4678540.99</v>
      </c>
    </row>
    <row r="118" spans="1:14" x14ac:dyDescent="0.2">
      <c r="A118" s="15">
        <v>19</v>
      </c>
      <c r="B118" s="5" t="s">
        <v>12</v>
      </c>
      <c r="C118" s="6">
        <v>575797.85</v>
      </c>
      <c r="D118" s="6">
        <v>52866.64</v>
      </c>
      <c r="E118" s="6">
        <f t="shared" si="26"/>
        <v>628664.49</v>
      </c>
    </row>
    <row r="119" spans="1:14" x14ac:dyDescent="0.2">
      <c r="A119" s="15">
        <v>20</v>
      </c>
      <c r="B119" s="5" t="s">
        <v>13</v>
      </c>
      <c r="C119" s="6">
        <v>779777.67</v>
      </c>
      <c r="D119" s="6">
        <v>184619.78</v>
      </c>
      <c r="E119" s="6">
        <f t="shared" si="26"/>
        <v>964397.45000000007</v>
      </c>
    </row>
    <row r="120" spans="1:14" x14ac:dyDescent="0.2">
      <c r="A120" s="32" t="s">
        <v>0</v>
      </c>
      <c r="B120" s="33"/>
      <c r="C120" s="14">
        <f>SUM(C100:C119)</f>
        <v>15501376.349999998</v>
      </c>
      <c r="D120" s="14">
        <f t="shared" ref="D120:E120" si="27">SUM(D100:D119)</f>
        <v>3563167</v>
      </c>
      <c r="E120" s="14">
        <f t="shared" si="27"/>
        <v>19064543.350000001</v>
      </c>
    </row>
    <row r="123" spans="1:14" x14ac:dyDescent="0.2">
      <c r="A123" s="34" t="s">
        <v>45</v>
      </c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</row>
    <row r="124" spans="1:14" x14ac:dyDescent="0.2">
      <c r="A124" s="34" t="s">
        <v>49</v>
      </c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</row>
    <row r="125" spans="1:14" x14ac:dyDescent="0.2">
      <c r="N125" s="7" t="s">
        <v>23</v>
      </c>
    </row>
    <row r="126" spans="1:14" x14ac:dyDescent="0.2">
      <c r="A126" s="35" t="s">
        <v>1</v>
      </c>
      <c r="B126" s="35" t="s">
        <v>37</v>
      </c>
      <c r="C126" s="29" t="s">
        <v>28</v>
      </c>
      <c r="D126" s="29" t="s">
        <v>29</v>
      </c>
      <c r="E126" s="29" t="s">
        <v>27</v>
      </c>
      <c r="F126" s="29" t="s">
        <v>30</v>
      </c>
      <c r="G126" s="29" t="s">
        <v>31</v>
      </c>
      <c r="H126" s="38" t="s">
        <v>32</v>
      </c>
      <c r="I126" s="29" t="s">
        <v>33</v>
      </c>
      <c r="J126" s="29" t="s">
        <v>34</v>
      </c>
      <c r="K126" s="29" t="s">
        <v>35</v>
      </c>
      <c r="L126" s="41" t="s">
        <v>50</v>
      </c>
      <c r="M126" s="29" t="s">
        <v>40</v>
      </c>
      <c r="N126" s="29" t="s">
        <v>36</v>
      </c>
    </row>
    <row r="127" spans="1:14" x14ac:dyDescent="0.2">
      <c r="A127" s="36"/>
      <c r="B127" s="36"/>
      <c r="C127" s="30"/>
      <c r="D127" s="30"/>
      <c r="E127" s="30"/>
      <c r="F127" s="30"/>
      <c r="G127" s="30"/>
      <c r="H127" s="39"/>
      <c r="I127" s="30"/>
      <c r="J127" s="30"/>
      <c r="K127" s="30"/>
      <c r="L127" s="42"/>
      <c r="M127" s="30"/>
      <c r="N127" s="30"/>
    </row>
    <row r="128" spans="1:14" x14ac:dyDescent="0.2">
      <c r="A128" s="37"/>
      <c r="B128" s="37"/>
      <c r="C128" s="31"/>
      <c r="D128" s="31"/>
      <c r="E128" s="31"/>
      <c r="F128" s="31"/>
      <c r="G128" s="31"/>
      <c r="H128" s="40"/>
      <c r="I128" s="31"/>
      <c r="J128" s="31"/>
      <c r="K128" s="31"/>
      <c r="L128" s="23" t="s">
        <v>51</v>
      </c>
      <c r="M128" s="31"/>
      <c r="N128" s="31"/>
    </row>
    <row r="129" spans="1:14" x14ac:dyDescent="0.2">
      <c r="A129" s="8">
        <v>1</v>
      </c>
      <c r="B129" s="2" t="s">
        <v>3</v>
      </c>
      <c r="C129" s="1">
        <f t="shared" ref="C129:E144" si="28">C43+C71</f>
        <v>3458504.0300000003</v>
      </c>
      <c r="D129" s="1">
        <f t="shared" si="28"/>
        <v>1375382.84</v>
      </c>
      <c r="E129" s="1">
        <f t="shared" si="28"/>
        <v>135561.68</v>
      </c>
      <c r="F129" s="1">
        <f t="shared" ref="F129:K144" si="29">F43</f>
        <v>126358.24</v>
      </c>
      <c r="G129" s="1">
        <f t="shared" si="29"/>
        <v>149341.09</v>
      </c>
      <c r="H129" s="1">
        <f t="shared" si="29"/>
        <v>413916</v>
      </c>
      <c r="I129" s="1">
        <f t="shared" si="29"/>
        <v>7321.45</v>
      </c>
      <c r="J129" s="1">
        <f t="shared" si="29"/>
        <v>26128.28</v>
      </c>
      <c r="K129" s="1">
        <f t="shared" si="29"/>
        <v>0</v>
      </c>
      <c r="L129" s="1">
        <f t="shared" ref="L129:L148" si="30">E100</f>
        <v>653254.3600000001</v>
      </c>
      <c r="M129" s="1">
        <f t="shared" ref="M129:M148" si="31">L43</f>
        <v>35184.199999999997</v>
      </c>
      <c r="N129" s="1">
        <f>SUM(C129:M129)</f>
        <v>6380952.1700000009</v>
      </c>
    </row>
    <row r="130" spans="1:14" x14ac:dyDescent="0.2">
      <c r="A130" s="8">
        <v>2</v>
      </c>
      <c r="B130" s="2" t="s">
        <v>4</v>
      </c>
      <c r="C130" s="1">
        <f t="shared" si="28"/>
        <v>2360137.9499999997</v>
      </c>
      <c r="D130" s="1">
        <f t="shared" si="28"/>
        <v>931165.74</v>
      </c>
      <c r="E130" s="1">
        <f t="shared" si="28"/>
        <v>167033.78</v>
      </c>
      <c r="F130" s="1">
        <f t="shared" si="29"/>
        <v>51586.12</v>
      </c>
      <c r="G130" s="1">
        <f t="shared" si="29"/>
        <v>59272.149999999994</v>
      </c>
      <c r="H130" s="1">
        <f t="shared" si="29"/>
        <v>170846</v>
      </c>
      <c r="I130" s="1">
        <f t="shared" si="29"/>
        <v>5750.31</v>
      </c>
      <c r="J130" s="1">
        <f t="shared" si="29"/>
        <v>20521.3</v>
      </c>
      <c r="K130" s="1">
        <f t="shared" si="29"/>
        <v>0</v>
      </c>
      <c r="L130" s="1">
        <f t="shared" si="30"/>
        <v>486954.79000000004</v>
      </c>
      <c r="M130" s="1">
        <f t="shared" si="31"/>
        <v>27633.87</v>
      </c>
      <c r="N130" s="1">
        <f t="shared" ref="N130:N148" si="32">SUM(C130:M130)</f>
        <v>4280902.0099999988</v>
      </c>
    </row>
    <row r="131" spans="1:14" x14ac:dyDescent="0.2">
      <c r="A131" s="8">
        <v>3</v>
      </c>
      <c r="B131" s="2" t="s">
        <v>18</v>
      </c>
      <c r="C131" s="1">
        <f t="shared" si="28"/>
        <v>2228113.0099999998</v>
      </c>
      <c r="D131" s="1">
        <f t="shared" si="28"/>
        <v>873280.47</v>
      </c>
      <c r="E131" s="1">
        <f t="shared" si="28"/>
        <v>172849.28</v>
      </c>
      <c r="F131" s="1">
        <f t="shared" si="29"/>
        <v>37738.559999999998</v>
      </c>
      <c r="G131" s="1">
        <f t="shared" si="29"/>
        <v>42436.04</v>
      </c>
      <c r="H131" s="1">
        <f t="shared" si="29"/>
        <v>188272</v>
      </c>
      <c r="I131" s="1">
        <f t="shared" si="29"/>
        <v>9422.9500000000007</v>
      </c>
      <c r="J131" s="1">
        <f t="shared" si="29"/>
        <v>33627.980000000003</v>
      </c>
      <c r="K131" s="1">
        <f t="shared" si="29"/>
        <v>0</v>
      </c>
      <c r="L131" s="1">
        <f t="shared" si="30"/>
        <v>757382.61</v>
      </c>
      <c r="M131" s="1">
        <f t="shared" si="31"/>
        <v>45283.26</v>
      </c>
      <c r="N131" s="1">
        <f t="shared" si="32"/>
        <v>4388406.1599999992</v>
      </c>
    </row>
    <row r="132" spans="1:14" x14ac:dyDescent="0.2">
      <c r="A132" s="8">
        <v>4</v>
      </c>
      <c r="B132" s="2" t="s">
        <v>19</v>
      </c>
      <c r="C132" s="1">
        <f t="shared" si="28"/>
        <v>2690139.78</v>
      </c>
      <c r="D132" s="1">
        <f t="shared" si="28"/>
        <v>1455301.71</v>
      </c>
      <c r="E132" s="1">
        <f t="shared" si="28"/>
        <v>155060.70000000001</v>
      </c>
      <c r="F132" s="1">
        <f t="shared" si="29"/>
        <v>305691.3</v>
      </c>
      <c r="G132" s="1">
        <f t="shared" si="29"/>
        <v>1448262.5899999999</v>
      </c>
      <c r="H132" s="1">
        <f t="shared" si="29"/>
        <v>4271930</v>
      </c>
      <c r="I132" s="1">
        <f t="shared" si="29"/>
        <v>18263.87</v>
      </c>
      <c r="J132" s="1">
        <f t="shared" si="29"/>
        <v>65178.84</v>
      </c>
      <c r="K132" s="1">
        <f t="shared" si="29"/>
        <v>0</v>
      </c>
      <c r="L132" s="1">
        <f t="shared" si="30"/>
        <v>2404398.23</v>
      </c>
      <c r="M132" s="1">
        <f t="shared" si="31"/>
        <v>87769.46</v>
      </c>
      <c r="N132" s="1">
        <f t="shared" si="32"/>
        <v>12901996.479999999</v>
      </c>
    </row>
    <row r="133" spans="1:14" x14ac:dyDescent="0.2">
      <c r="A133" s="8">
        <v>5</v>
      </c>
      <c r="B133" s="2" t="s">
        <v>5</v>
      </c>
      <c r="C133" s="1">
        <f t="shared" si="28"/>
        <v>4433611.54</v>
      </c>
      <c r="D133" s="1">
        <f t="shared" si="28"/>
        <v>1793331.7200000002</v>
      </c>
      <c r="E133" s="1">
        <f t="shared" si="28"/>
        <v>120680.85</v>
      </c>
      <c r="F133" s="1">
        <f t="shared" si="29"/>
        <v>229567.65</v>
      </c>
      <c r="G133" s="1">
        <f t="shared" si="29"/>
        <v>301894.51</v>
      </c>
      <c r="H133" s="1">
        <f t="shared" si="29"/>
        <v>4753435</v>
      </c>
      <c r="I133" s="1">
        <f t="shared" si="29"/>
        <v>10784.05</v>
      </c>
      <c r="J133" s="1">
        <f t="shared" si="29"/>
        <v>38485.379999999997</v>
      </c>
      <c r="K133" s="1">
        <f t="shared" si="29"/>
        <v>0</v>
      </c>
      <c r="L133" s="1">
        <f t="shared" si="30"/>
        <v>1018171.26</v>
      </c>
      <c r="M133" s="1">
        <f t="shared" si="31"/>
        <v>51824.2</v>
      </c>
      <c r="N133" s="1">
        <f t="shared" si="32"/>
        <v>12751786.16</v>
      </c>
    </row>
    <row r="134" spans="1:14" x14ac:dyDescent="0.2">
      <c r="A134" s="8">
        <v>6</v>
      </c>
      <c r="B134" s="2" t="s">
        <v>15</v>
      </c>
      <c r="C134" s="1">
        <f t="shared" si="28"/>
        <v>1434926.47</v>
      </c>
      <c r="D134" s="1">
        <f t="shared" si="28"/>
        <v>584198.59000000008</v>
      </c>
      <c r="E134" s="1">
        <f t="shared" si="28"/>
        <v>230833.21</v>
      </c>
      <c r="F134" s="1">
        <f t="shared" si="29"/>
        <v>111528.81</v>
      </c>
      <c r="G134" s="1">
        <f t="shared" si="29"/>
        <v>122564.22</v>
      </c>
      <c r="H134" s="1">
        <f t="shared" si="29"/>
        <v>669954</v>
      </c>
      <c r="I134" s="1">
        <f t="shared" si="29"/>
        <v>7253.34</v>
      </c>
      <c r="J134" s="1">
        <f t="shared" si="29"/>
        <v>25885.24</v>
      </c>
      <c r="K134" s="1">
        <f t="shared" si="29"/>
        <v>0</v>
      </c>
      <c r="L134" s="1">
        <f t="shared" si="30"/>
        <v>627068.06000000006</v>
      </c>
      <c r="M134" s="1">
        <f t="shared" si="31"/>
        <v>34856.92</v>
      </c>
      <c r="N134" s="1">
        <f t="shared" si="32"/>
        <v>3849068.8600000003</v>
      </c>
    </row>
    <row r="135" spans="1:14" x14ac:dyDescent="0.2">
      <c r="A135" s="8">
        <v>7</v>
      </c>
      <c r="B135" s="2" t="s">
        <v>16</v>
      </c>
      <c r="C135" s="1">
        <f t="shared" si="28"/>
        <v>1463946.3800000001</v>
      </c>
      <c r="D135" s="1">
        <f t="shared" si="28"/>
        <v>575076.3899999999</v>
      </c>
      <c r="E135" s="1">
        <f t="shared" si="28"/>
        <v>227754.41999999998</v>
      </c>
      <c r="F135" s="1">
        <f t="shared" si="29"/>
        <v>38434.230000000003</v>
      </c>
      <c r="G135" s="1">
        <f t="shared" si="29"/>
        <v>42236.94</v>
      </c>
      <c r="H135" s="1">
        <f t="shared" si="29"/>
        <v>1119872</v>
      </c>
      <c r="I135" s="1">
        <f t="shared" si="29"/>
        <v>8133.55</v>
      </c>
      <c r="J135" s="1">
        <f t="shared" si="29"/>
        <v>29026.45</v>
      </c>
      <c r="K135" s="1">
        <f t="shared" si="29"/>
        <v>0</v>
      </c>
      <c r="L135" s="1">
        <f t="shared" si="30"/>
        <v>650180.27</v>
      </c>
      <c r="M135" s="1">
        <f t="shared" si="31"/>
        <v>39086.85</v>
      </c>
      <c r="N135" s="1">
        <f t="shared" si="32"/>
        <v>4193747.48</v>
      </c>
    </row>
    <row r="136" spans="1:14" x14ac:dyDescent="0.2">
      <c r="A136" s="8">
        <v>8</v>
      </c>
      <c r="B136" s="2" t="s">
        <v>6</v>
      </c>
      <c r="C136" s="1">
        <f t="shared" si="28"/>
        <v>3019032.19</v>
      </c>
      <c r="D136" s="1">
        <f t="shared" si="28"/>
        <v>1200680.75</v>
      </c>
      <c r="E136" s="1">
        <f t="shared" si="28"/>
        <v>145482.23000000001</v>
      </c>
      <c r="F136" s="1">
        <f t="shared" si="29"/>
        <v>93826.78</v>
      </c>
      <c r="G136" s="1">
        <f t="shared" si="29"/>
        <v>111717.81</v>
      </c>
      <c r="H136" s="1">
        <f t="shared" si="29"/>
        <v>29898</v>
      </c>
      <c r="I136" s="1">
        <f t="shared" si="29"/>
        <v>6406.13</v>
      </c>
      <c r="J136" s="1">
        <f t="shared" si="29"/>
        <v>22861.77</v>
      </c>
      <c r="K136" s="1">
        <f t="shared" si="29"/>
        <v>0</v>
      </c>
      <c r="L136" s="1">
        <f t="shared" si="30"/>
        <v>571577.5</v>
      </c>
      <c r="M136" s="1">
        <f t="shared" si="31"/>
        <v>30785.53</v>
      </c>
      <c r="N136" s="1">
        <f t="shared" si="32"/>
        <v>5232268.6899999995</v>
      </c>
    </row>
    <row r="137" spans="1:14" x14ac:dyDescent="0.2">
      <c r="A137" s="8">
        <v>9</v>
      </c>
      <c r="B137" s="2" t="s">
        <v>7</v>
      </c>
      <c r="C137" s="1">
        <f t="shared" si="28"/>
        <v>2684922.83</v>
      </c>
      <c r="D137" s="1">
        <f t="shared" si="28"/>
        <v>1055285.92</v>
      </c>
      <c r="E137" s="1">
        <f t="shared" si="28"/>
        <v>155060.70000000001</v>
      </c>
      <c r="F137" s="1">
        <f t="shared" si="29"/>
        <v>58513.29</v>
      </c>
      <c r="G137" s="1">
        <f t="shared" si="29"/>
        <v>65865.87</v>
      </c>
      <c r="H137" s="1">
        <f t="shared" si="29"/>
        <v>-1024</v>
      </c>
      <c r="I137" s="1">
        <f t="shared" si="29"/>
        <v>6330.48</v>
      </c>
      <c r="J137" s="1">
        <f t="shared" si="29"/>
        <v>22591.79</v>
      </c>
      <c r="K137" s="1">
        <f t="shared" si="29"/>
        <v>0</v>
      </c>
      <c r="L137" s="1">
        <f t="shared" si="30"/>
        <v>527947.80000000005</v>
      </c>
      <c r="M137" s="1">
        <f t="shared" si="31"/>
        <v>30421.98</v>
      </c>
      <c r="N137" s="1">
        <f t="shared" si="32"/>
        <v>4605916.6600000011</v>
      </c>
    </row>
    <row r="138" spans="1:14" x14ac:dyDescent="0.2">
      <c r="A138" s="8">
        <v>10</v>
      </c>
      <c r="B138" s="2" t="s">
        <v>14</v>
      </c>
      <c r="C138" s="1">
        <f t="shared" si="28"/>
        <v>1529664.78</v>
      </c>
      <c r="D138" s="1">
        <f t="shared" si="28"/>
        <v>603702.4</v>
      </c>
      <c r="E138" s="1">
        <f t="shared" si="28"/>
        <v>220741.61</v>
      </c>
      <c r="F138" s="1">
        <f t="shared" si="29"/>
        <v>43973.599999999999</v>
      </c>
      <c r="G138" s="1">
        <f t="shared" si="29"/>
        <v>49146.51</v>
      </c>
      <c r="H138" s="1">
        <f t="shared" si="29"/>
        <v>1211620</v>
      </c>
      <c r="I138" s="1">
        <f t="shared" si="29"/>
        <v>5624.56</v>
      </c>
      <c r="J138" s="1">
        <f t="shared" si="29"/>
        <v>20072.54</v>
      </c>
      <c r="K138" s="1">
        <f t="shared" si="29"/>
        <v>0</v>
      </c>
      <c r="L138" s="1">
        <f t="shared" si="30"/>
        <v>464023.28</v>
      </c>
      <c r="M138" s="1">
        <f t="shared" si="31"/>
        <v>27029.57</v>
      </c>
      <c r="N138" s="1">
        <f t="shared" si="32"/>
        <v>4175598.85</v>
      </c>
    </row>
    <row r="139" spans="1:14" x14ac:dyDescent="0.2">
      <c r="A139" s="8">
        <v>11</v>
      </c>
      <c r="B139" s="2" t="s">
        <v>8</v>
      </c>
      <c r="C139" s="1">
        <f t="shared" si="28"/>
        <v>2714122.93</v>
      </c>
      <c r="D139" s="1">
        <f t="shared" si="28"/>
        <v>1165917.5699999998</v>
      </c>
      <c r="E139" s="1">
        <f t="shared" si="28"/>
        <v>154034.44</v>
      </c>
      <c r="F139" s="1">
        <f t="shared" si="29"/>
        <v>117352.95</v>
      </c>
      <c r="G139" s="1">
        <f t="shared" si="29"/>
        <v>130904.27</v>
      </c>
      <c r="H139" s="1">
        <f t="shared" si="29"/>
        <v>16669</v>
      </c>
      <c r="I139" s="1">
        <f t="shared" si="29"/>
        <v>7622.87</v>
      </c>
      <c r="J139" s="1">
        <f t="shared" si="29"/>
        <v>27203.96</v>
      </c>
      <c r="K139" s="1">
        <f t="shared" si="29"/>
        <v>0</v>
      </c>
      <c r="L139" s="1">
        <f t="shared" si="30"/>
        <v>648500.71000000008</v>
      </c>
      <c r="M139" s="1">
        <f t="shared" si="31"/>
        <v>36632.71</v>
      </c>
      <c r="N139" s="1">
        <f t="shared" si="32"/>
        <v>5018961.41</v>
      </c>
    </row>
    <row r="140" spans="1:14" x14ac:dyDescent="0.2">
      <c r="A140" s="8">
        <v>12</v>
      </c>
      <c r="B140" s="2" t="s">
        <v>9</v>
      </c>
      <c r="C140" s="1">
        <f t="shared" si="28"/>
        <v>3181187.38</v>
      </c>
      <c r="D140" s="1">
        <f t="shared" si="28"/>
        <v>1250816.48</v>
      </c>
      <c r="E140" s="1">
        <f t="shared" si="28"/>
        <v>141548.22</v>
      </c>
      <c r="F140" s="1">
        <f t="shared" si="29"/>
        <v>76520.02</v>
      </c>
      <c r="G140" s="1">
        <f t="shared" si="29"/>
        <v>85717.27</v>
      </c>
      <c r="H140" s="1">
        <f t="shared" si="29"/>
        <v>451782</v>
      </c>
      <c r="I140" s="1">
        <f t="shared" si="29"/>
        <v>6153.51</v>
      </c>
      <c r="J140" s="1">
        <f t="shared" si="29"/>
        <v>21960.23</v>
      </c>
      <c r="K140" s="1">
        <f t="shared" si="29"/>
        <v>0</v>
      </c>
      <c r="L140" s="1">
        <f t="shared" si="30"/>
        <v>521633.67000000004</v>
      </c>
      <c r="M140" s="1">
        <f t="shared" si="31"/>
        <v>29571.52</v>
      </c>
      <c r="N140" s="1">
        <f t="shared" si="32"/>
        <v>5766890.299999998</v>
      </c>
    </row>
    <row r="141" spans="1:14" x14ac:dyDescent="0.2">
      <c r="A141" s="8">
        <v>13</v>
      </c>
      <c r="B141" s="2" t="s">
        <v>10</v>
      </c>
      <c r="C141" s="1">
        <f t="shared" si="28"/>
        <v>4480089.51</v>
      </c>
      <c r="D141" s="1">
        <f t="shared" si="28"/>
        <v>1770586.58</v>
      </c>
      <c r="E141" s="1">
        <f t="shared" si="28"/>
        <v>120167.72</v>
      </c>
      <c r="F141" s="1">
        <f t="shared" si="29"/>
        <v>136765.09</v>
      </c>
      <c r="G141" s="1">
        <f t="shared" si="29"/>
        <v>157595.44</v>
      </c>
      <c r="H141" s="1">
        <f t="shared" si="29"/>
        <v>2180124</v>
      </c>
      <c r="I141" s="1">
        <f t="shared" si="29"/>
        <v>7931.15</v>
      </c>
      <c r="J141" s="1">
        <f t="shared" si="29"/>
        <v>28304.16</v>
      </c>
      <c r="K141" s="1">
        <f t="shared" si="29"/>
        <v>0</v>
      </c>
      <c r="L141" s="1">
        <f t="shared" si="30"/>
        <v>698837.1399999999</v>
      </c>
      <c r="M141" s="1">
        <f t="shared" si="31"/>
        <v>38114.22</v>
      </c>
      <c r="N141" s="1">
        <f t="shared" si="32"/>
        <v>9618515.0100000016</v>
      </c>
    </row>
    <row r="142" spans="1:14" x14ac:dyDescent="0.2">
      <c r="A142" s="8">
        <v>14</v>
      </c>
      <c r="B142" s="2" t="s">
        <v>25</v>
      </c>
      <c r="C142" s="1">
        <f t="shared" si="28"/>
        <v>2035326.58</v>
      </c>
      <c r="D142" s="1">
        <f t="shared" si="28"/>
        <v>794893.50999999989</v>
      </c>
      <c r="E142" s="1">
        <f t="shared" si="28"/>
        <v>182769.83</v>
      </c>
      <c r="F142" s="1">
        <f t="shared" si="29"/>
        <v>25963.040000000001</v>
      </c>
      <c r="G142" s="1">
        <f t="shared" si="29"/>
        <v>28863.3</v>
      </c>
      <c r="H142" s="1">
        <f t="shared" si="29"/>
        <v>173511</v>
      </c>
      <c r="I142" s="1">
        <f t="shared" si="29"/>
        <v>5109.55</v>
      </c>
      <c r="J142" s="1">
        <f t="shared" si="29"/>
        <v>18234.59</v>
      </c>
      <c r="K142" s="1">
        <f t="shared" si="29"/>
        <v>0</v>
      </c>
      <c r="L142" s="1">
        <f t="shared" si="30"/>
        <v>412378.19</v>
      </c>
      <c r="M142" s="1">
        <f t="shared" si="31"/>
        <v>24554.6</v>
      </c>
      <c r="N142" s="1">
        <f t="shared" si="32"/>
        <v>3701604.1899999995</v>
      </c>
    </row>
    <row r="143" spans="1:14" x14ac:dyDescent="0.2">
      <c r="A143" s="8">
        <v>15</v>
      </c>
      <c r="B143" s="2" t="s">
        <v>24</v>
      </c>
      <c r="C143" s="1">
        <f t="shared" si="28"/>
        <v>2684815.41</v>
      </c>
      <c r="D143" s="1">
        <f t="shared" si="28"/>
        <v>1059655.1600000001</v>
      </c>
      <c r="E143" s="1">
        <f t="shared" si="28"/>
        <v>155060.70000000001</v>
      </c>
      <c r="F143" s="1">
        <f t="shared" si="29"/>
        <v>78931.64</v>
      </c>
      <c r="G143" s="1">
        <f t="shared" si="29"/>
        <v>89408.319999999992</v>
      </c>
      <c r="H143" s="1">
        <f t="shared" si="29"/>
        <v>206805</v>
      </c>
      <c r="I143" s="1">
        <f t="shared" si="29"/>
        <v>6084.77</v>
      </c>
      <c r="J143" s="1">
        <f t="shared" si="29"/>
        <v>21714.91</v>
      </c>
      <c r="K143" s="1">
        <f t="shared" si="29"/>
        <v>0</v>
      </c>
      <c r="L143" s="1">
        <f t="shared" si="30"/>
        <v>519273.23</v>
      </c>
      <c r="M143" s="1">
        <f t="shared" si="31"/>
        <v>29241.18</v>
      </c>
      <c r="N143" s="1">
        <f t="shared" si="32"/>
        <v>4850990.32</v>
      </c>
    </row>
    <row r="144" spans="1:14" x14ac:dyDescent="0.2">
      <c r="A144" s="8">
        <v>16</v>
      </c>
      <c r="B144" s="2" t="s">
        <v>22</v>
      </c>
      <c r="C144" s="1">
        <f t="shared" si="28"/>
        <v>7966202.6299999999</v>
      </c>
      <c r="D144" s="1">
        <f t="shared" si="28"/>
        <v>3467129.7</v>
      </c>
      <c r="E144" s="1">
        <f t="shared" si="28"/>
        <v>97247.82</v>
      </c>
      <c r="F144" s="1">
        <f t="shared" si="29"/>
        <v>307455.59999999998</v>
      </c>
      <c r="G144" s="1">
        <f t="shared" si="29"/>
        <v>377686.81</v>
      </c>
      <c r="H144" s="1">
        <f t="shared" si="29"/>
        <v>974437</v>
      </c>
      <c r="I144" s="1">
        <f t="shared" si="29"/>
        <v>12905.65</v>
      </c>
      <c r="J144" s="1">
        <f t="shared" si="29"/>
        <v>46056.78</v>
      </c>
      <c r="K144" s="1">
        <f t="shared" si="29"/>
        <v>0</v>
      </c>
      <c r="L144" s="1">
        <f t="shared" si="30"/>
        <v>1190682.73</v>
      </c>
      <c r="M144" s="1">
        <f t="shared" si="31"/>
        <v>62019.81</v>
      </c>
      <c r="N144" s="1">
        <f t="shared" si="32"/>
        <v>14501824.530000001</v>
      </c>
    </row>
    <row r="145" spans="1:14" x14ac:dyDescent="0.2">
      <c r="A145" s="8">
        <v>17</v>
      </c>
      <c r="B145" s="2" t="s">
        <v>11</v>
      </c>
      <c r="C145" s="1">
        <f t="shared" ref="C145:E148" si="33">C59+C87</f>
        <v>3343972.56</v>
      </c>
      <c r="D145" s="1">
        <f t="shared" si="33"/>
        <v>1325019.04</v>
      </c>
      <c r="E145" s="1">
        <f t="shared" si="33"/>
        <v>137956.29999999999</v>
      </c>
      <c r="F145" s="1">
        <f t="shared" ref="F145:K148" si="34">F59</f>
        <v>135703.21</v>
      </c>
      <c r="G145" s="1">
        <f t="shared" si="34"/>
        <v>153407.16</v>
      </c>
      <c r="H145" s="1">
        <f t="shared" si="34"/>
        <v>-2280</v>
      </c>
      <c r="I145" s="1">
        <f t="shared" si="34"/>
        <v>7341.96</v>
      </c>
      <c r="J145" s="1">
        <f t="shared" si="34"/>
        <v>26201.48</v>
      </c>
      <c r="K145" s="1">
        <f t="shared" si="34"/>
        <v>0</v>
      </c>
      <c r="L145" s="1">
        <f t="shared" si="30"/>
        <v>640676.59</v>
      </c>
      <c r="M145" s="1">
        <f t="shared" si="31"/>
        <v>35282.769999999997</v>
      </c>
      <c r="N145" s="1">
        <f t="shared" si="32"/>
        <v>5803281.0699999994</v>
      </c>
    </row>
    <row r="146" spans="1:14" x14ac:dyDescent="0.2">
      <c r="A146" s="8">
        <v>18</v>
      </c>
      <c r="B146" s="2" t="s">
        <v>2</v>
      </c>
      <c r="C146" s="1">
        <f t="shared" si="33"/>
        <v>37244845.339999996</v>
      </c>
      <c r="D146" s="1">
        <f t="shared" si="33"/>
        <v>14965790.689999999</v>
      </c>
      <c r="E146" s="1">
        <f t="shared" si="33"/>
        <v>74498.959999999992</v>
      </c>
      <c r="F146" s="1">
        <f t="shared" si="34"/>
        <v>1226498.22</v>
      </c>
      <c r="G146" s="1">
        <f t="shared" si="34"/>
        <v>3953444.47</v>
      </c>
      <c r="H146" s="1">
        <f t="shared" si="34"/>
        <v>13501733</v>
      </c>
      <c r="I146" s="1">
        <f t="shared" si="34"/>
        <v>43923.33</v>
      </c>
      <c r="J146" s="1">
        <f t="shared" si="34"/>
        <v>156750.54999999999</v>
      </c>
      <c r="K146" s="1">
        <f t="shared" si="34"/>
        <v>0</v>
      </c>
      <c r="L146" s="1">
        <f t="shared" si="30"/>
        <v>4678540.99</v>
      </c>
      <c r="M146" s="1">
        <f t="shared" si="31"/>
        <v>211079.43</v>
      </c>
      <c r="N146" s="1">
        <f t="shared" si="32"/>
        <v>76057104.979999989</v>
      </c>
    </row>
    <row r="147" spans="1:14" x14ac:dyDescent="0.2">
      <c r="A147" s="8">
        <v>19</v>
      </c>
      <c r="B147" s="2" t="s">
        <v>12</v>
      </c>
      <c r="C147" s="1">
        <f t="shared" si="33"/>
        <v>3620814.0500000003</v>
      </c>
      <c r="D147" s="1">
        <f t="shared" si="33"/>
        <v>1507117.29</v>
      </c>
      <c r="E147" s="1">
        <f t="shared" si="33"/>
        <v>132653.93</v>
      </c>
      <c r="F147" s="1">
        <f t="shared" si="34"/>
        <v>103855.49</v>
      </c>
      <c r="G147" s="1">
        <f t="shared" si="34"/>
        <v>116085.52</v>
      </c>
      <c r="H147" s="1">
        <f t="shared" si="34"/>
        <v>22540</v>
      </c>
      <c r="I147" s="1">
        <f t="shared" si="34"/>
        <v>7423.02</v>
      </c>
      <c r="J147" s="1">
        <f t="shared" si="34"/>
        <v>26490.75</v>
      </c>
      <c r="K147" s="1">
        <f t="shared" si="34"/>
        <v>0</v>
      </c>
      <c r="L147" s="1">
        <f t="shared" si="30"/>
        <v>628664.49</v>
      </c>
      <c r="M147" s="1">
        <f t="shared" si="31"/>
        <v>35672.29</v>
      </c>
      <c r="N147" s="1">
        <f t="shared" si="32"/>
        <v>6201316.8299999991</v>
      </c>
    </row>
    <row r="148" spans="1:14" x14ac:dyDescent="0.2">
      <c r="A148" s="8">
        <v>20</v>
      </c>
      <c r="B148" s="2" t="s">
        <v>13</v>
      </c>
      <c r="C148" s="1">
        <f t="shared" si="33"/>
        <v>2963356.15</v>
      </c>
      <c r="D148" s="1">
        <f t="shared" si="33"/>
        <v>1224742.45</v>
      </c>
      <c r="E148" s="1">
        <f t="shared" si="33"/>
        <v>146850.57</v>
      </c>
      <c r="F148" s="1">
        <f t="shared" si="34"/>
        <v>156542.64000000001</v>
      </c>
      <c r="G148" s="1">
        <f t="shared" si="34"/>
        <v>226640.99</v>
      </c>
      <c r="H148" s="1">
        <f t="shared" si="34"/>
        <v>864424</v>
      </c>
      <c r="I148" s="1">
        <f t="shared" si="34"/>
        <v>10052.65</v>
      </c>
      <c r="J148" s="1">
        <f t="shared" si="34"/>
        <v>35875.26</v>
      </c>
      <c r="K148" s="1">
        <f t="shared" si="34"/>
        <v>0</v>
      </c>
      <c r="L148" s="1">
        <f t="shared" si="30"/>
        <v>964397.45000000007</v>
      </c>
      <c r="M148" s="1">
        <f t="shared" si="31"/>
        <v>48309.43</v>
      </c>
      <c r="N148" s="1">
        <f t="shared" si="32"/>
        <v>6641191.5899999999</v>
      </c>
    </row>
    <row r="149" spans="1:14" x14ac:dyDescent="0.2">
      <c r="A149" s="27" t="s">
        <v>0</v>
      </c>
      <c r="B149" s="28"/>
      <c r="C149" s="13">
        <f>SUM(C129:C148)</f>
        <v>95537731.5</v>
      </c>
      <c r="D149" s="13">
        <f t="shared" ref="D149:N149" si="35">SUM(D129:D148)</f>
        <v>38979075</v>
      </c>
      <c r="E149" s="13">
        <f t="shared" si="35"/>
        <v>3073846.9499999997</v>
      </c>
      <c r="F149" s="13">
        <f>SUM(F129:F148)</f>
        <v>3462806.48</v>
      </c>
      <c r="G149" s="13">
        <f>SUM(G129:G148)</f>
        <v>7712491.2799999993</v>
      </c>
      <c r="H149" s="13">
        <f t="shared" si="35"/>
        <v>31218464</v>
      </c>
      <c r="I149" s="13">
        <f t="shared" si="35"/>
        <v>199839.14999999997</v>
      </c>
      <c r="J149" s="13">
        <f t="shared" si="35"/>
        <v>713172.24</v>
      </c>
      <c r="K149" s="16">
        <f t="shared" si="35"/>
        <v>0</v>
      </c>
      <c r="L149" s="13">
        <f t="shared" si="35"/>
        <v>19064543.350000001</v>
      </c>
      <c r="M149" s="13">
        <f t="shared" si="35"/>
        <v>960353.79999999993</v>
      </c>
      <c r="N149" s="13">
        <f t="shared" si="35"/>
        <v>200922323.75</v>
      </c>
    </row>
    <row r="150" spans="1:14" x14ac:dyDescent="0.2">
      <c r="B150" s="24" t="s">
        <v>47</v>
      </c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</row>
    <row r="151" spans="1:14" x14ac:dyDescent="0.2">
      <c r="B151" s="20" t="s">
        <v>38</v>
      </c>
      <c r="C151" s="17" t="s">
        <v>39</v>
      </c>
    </row>
    <row r="153" spans="1:14" ht="12.75" customHeight="1" x14ac:dyDescent="0.2"/>
    <row r="154" spans="1:14" x14ac:dyDescent="0.2">
      <c r="A154" s="34" t="s">
        <v>52</v>
      </c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</row>
    <row r="155" spans="1:14" x14ac:dyDescent="0.2">
      <c r="M155" s="7" t="s">
        <v>23</v>
      </c>
    </row>
    <row r="156" spans="1:14" x14ac:dyDescent="0.2">
      <c r="A156" s="35" t="s">
        <v>1</v>
      </c>
      <c r="B156" s="35" t="s">
        <v>37</v>
      </c>
      <c r="C156" s="29" t="s">
        <v>28</v>
      </c>
      <c r="D156" s="29" t="s">
        <v>29</v>
      </c>
      <c r="E156" s="29" t="s">
        <v>27</v>
      </c>
      <c r="F156" s="29" t="s">
        <v>30</v>
      </c>
      <c r="G156" s="29" t="s">
        <v>31</v>
      </c>
      <c r="H156" s="38" t="s">
        <v>32</v>
      </c>
      <c r="I156" s="29" t="s">
        <v>33</v>
      </c>
      <c r="J156" s="29" t="s">
        <v>34</v>
      </c>
      <c r="K156" s="29" t="s">
        <v>35</v>
      </c>
      <c r="L156" s="29" t="s">
        <v>40</v>
      </c>
      <c r="M156" s="29" t="s">
        <v>36</v>
      </c>
    </row>
    <row r="157" spans="1:14" x14ac:dyDescent="0.2">
      <c r="A157" s="36"/>
      <c r="B157" s="36"/>
      <c r="C157" s="30"/>
      <c r="D157" s="30"/>
      <c r="E157" s="30"/>
      <c r="F157" s="30"/>
      <c r="G157" s="30"/>
      <c r="H157" s="39"/>
      <c r="I157" s="30"/>
      <c r="J157" s="30"/>
      <c r="K157" s="30"/>
      <c r="L157" s="30"/>
      <c r="M157" s="30"/>
    </row>
    <row r="158" spans="1:14" x14ac:dyDescent="0.2">
      <c r="A158" s="37"/>
      <c r="B158" s="37"/>
      <c r="C158" s="31"/>
      <c r="D158" s="31"/>
      <c r="E158" s="31"/>
      <c r="F158" s="31"/>
      <c r="G158" s="31"/>
      <c r="H158" s="40"/>
      <c r="I158" s="31"/>
      <c r="J158" s="31"/>
      <c r="K158" s="31"/>
      <c r="L158" s="31"/>
      <c r="M158" s="31"/>
    </row>
    <row r="159" spans="1:14" x14ac:dyDescent="0.2">
      <c r="A159" s="8">
        <v>1</v>
      </c>
      <c r="B159" s="2" t="s">
        <v>3</v>
      </c>
      <c r="C159" s="1">
        <v>3687145.61</v>
      </c>
      <c r="D159" s="1">
        <v>1344225.12</v>
      </c>
      <c r="E159" s="1">
        <v>94900.479999999996</v>
      </c>
      <c r="F159" s="1">
        <v>116888.62</v>
      </c>
      <c r="G159" s="1">
        <v>121540.04</v>
      </c>
      <c r="H159" s="1">
        <v>433478</v>
      </c>
      <c r="I159" s="1">
        <v>7321.45</v>
      </c>
      <c r="J159" s="1">
        <v>23295.200000000001</v>
      </c>
      <c r="K159" s="1">
        <v>0</v>
      </c>
      <c r="L159" s="1">
        <v>15092.16</v>
      </c>
      <c r="M159" s="1">
        <f>SUM(C159:L159)</f>
        <v>5843886.6800000016</v>
      </c>
    </row>
    <row r="160" spans="1:14" x14ac:dyDescent="0.2">
      <c r="A160" s="8">
        <v>2</v>
      </c>
      <c r="B160" s="2" t="s">
        <v>4</v>
      </c>
      <c r="C160" s="1">
        <v>2617370.81</v>
      </c>
      <c r="D160" s="1">
        <v>888602.6</v>
      </c>
      <c r="E160" s="1">
        <v>125657.63</v>
      </c>
      <c r="F160" s="1">
        <v>47716.18</v>
      </c>
      <c r="G160" s="1">
        <v>49394.16</v>
      </c>
      <c r="H160" s="1">
        <v>0</v>
      </c>
      <c r="I160" s="1">
        <v>5750.31</v>
      </c>
      <c r="J160" s="1">
        <v>18296.18</v>
      </c>
      <c r="K160" s="1">
        <v>0</v>
      </c>
      <c r="L160" s="1">
        <v>11853.47</v>
      </c>
      <c r="M160" s="1">
        <f t="shared" ref="M160:M178" si="36">SUM(C160:L160)</f>
        <v>3764641.3400000008</v>
      </c>
    </row>
    <row r="161" spans="1:13" x14ac:dyDescent="0.2">
      <c r="A161" s="8">
        <v>3</v>
      </c>
      <c r="B161" s="2" t="s">
        <v>18</v>
      </c>
      <c r="C161" s="1">
        <v>3007060.76</v>
      </c>
      <c r="D161" s="1">
        <v>818198.69</v>
      </c>
      <c r="E161" s="1">
        <v>131341.01999999999</v>
      </c>
      <c r="F161" s="1">
        <v>34906.46</v>
      </c>
      <c r="G161" s="1">
        <v>36013.360000000001</v>
      </c>
      <c r="H161" s="1">
        <v>14579</v>
      </c>
      <c r="I161" s="1">
        <v>9422.9500000000007</v>
      </c>
      <c r="J161" s="1">
        <v>29981.71</v>
      </c>
      <c r="K161" s="1">
        <v>0</v>
      </c>
      <c r="L161" s="1">
        <v>19424.12</v>
      </c>
      <c r="M161" s="1">
        <f t="shared" si="36"/>
        <v>4100928.07</v>
      </c>
    </row>
    <row r="162" spans="1:13" x14ac:dyDescent="0.2">
      <c r="A162" s="8">
        <v>4</v>
      </c>
      <c r="B162" s="2" t="s">
        <v>19</v>
      </c>
      <c r="C162" s="1">
        <v>4554957.18</v>
      </c>
      <c r="D162" s="1">
        <v>2564612.56</v>
      </c>
      <c r="E162" s="1">
        <v>113956.54</v>
      </c>
      <c r="F162" s="1">
        <v>282454.14</v>
      </c>
      <c r="G162" s="1">
        <v>435624.08</v>
      </c>
      <c r="H162" s="1">
        <v>8120497</v>
      </c>
      <c r="I162" s="1">
        <v>18263.87</v>
      </c>
      <c r="J162" s="1">
        <v>58111.519999999997</v>
      </c>
      <c r="K162" s="1">
        <v>0</v>
      </c>
      <c r="L162" s="1">
        <v>37648.46</v>
      </c>
      <c r="M162" s="1">
        <f t="shared" si="36"/>
        <v>16186125.35</v>
      </c>
    </row>
    <row r="163" spans="1:13" x14ac:dyDescent="0.2">
      <c r="A163" s="8">
        <v>5</v>
      </c>
      <c r="B163" s="2" t="s">
        <v>5</v>
      </c>
      <c r="C163" s="1">
        <v>4914400.4400000004</v>
      </c>
      <c r="D163" s="1">
        <v>1842309.76</v>
      </c>
      <c r="E163" s="1">
        <v>80357.69</v>
      </c>
      <c r="F163" s="1">
        <v>212320.97</v>
      </c>
      <c r="G163" s="1">
        <v>224767.35</v>
      </c>
      <c r="H163" s="1">
        <v>5043378</v>
      </c>
      <c r="I163" s="1">
        <v>10784.05</v>
      </c>
      <c r="J163" s="1">
        <v>34312.42</v>
      </c>
      <c r="K163" s="1">
        <v>0</v>
      </c>
      <c r="L163" s="1">
        <v>22229.84</v>
      </c>
      <c r="M163" s="1">
        <f t="shared" si="36"/>
        <v>12384860.520000001</v>
      </c>
    </row>
    <row r="164" spans="1:13" x14ac:dyDescent="0.2">
      <c r="A164" s="8">
        <v>6</v>
      </c>
      <c r="B164" s="2" t="s">
        <v>15</v>
      </c>
      <c r="C164" s="1">
        <v>2095606.17</v>
      </c>
      <c r="D164" s="1">
        <v>607545.01</v>
      </c>
      <c r="E164" s="1">
        <v>188007.73</v>
      </c>
      <c r="F164" s="1">
        <v>103118.18</v>
      </c>
      <c r="G164" s="1">
        <v>106022.98</v>
      </c>
      <c r="H164" s="1">
        <v>351940</v>
      </c>
      <c r="I164" s="1">
        <v>7253.34</v>
      </c>
      <c r="J164" s="1">
        <v>23078.51</v>
      </c>
      <c r="K164" s="1">
        <v>0</v>
      </c>
      <c r="L164" s="1">
        <v>14951.77</v>
      </c>
      <c r="M164" s="1">
        <f t="shared" si="36"/>
        <v>3497523.6899999995</v>
      </c>
    </row>
    <row r="165" spans="1:13" x14ac:dyDescent="0.2">
      <c r="A165" s="8">
        <v>7</v>
      </c>
      <c r="B165" s="2" t="s">
        <v>16</v>
      </c>
      <c r="C165" s="1">
        <v>2236437.38</v>
      </c>
      <c r="D165" s="1">
        <v>541442.49</v>
      </c>
      <c r="E165" s="1">
        <v>184998.88</v>
      </c>
      <c r="F165" s="1">
        <v>35546.949999999997</v>
      </c>
      <c r="G165" s="1">
        <v>36546.54</v>
      </c>
      <c r="H165" s="1">
        <v>0</v>
      </c>
      <c r="I165" s="1">
        <v>8133.55</v>
      </c>
      <c r="J165" s="1">
        <v>25879.119999999999</v>
      </c>
      <c r="K165" s="1">
        <v>0</v>
      </c>
      <c r="L165" s="1">
        <v>16766.189999999999</v>
      </c>
      <c r="M165" s="1">
        <f t="shared" si="36"/>
        <v>3085751.1</v>
      </c>
    </row>
    <row r="166" spans="1:13" x14ac:dyDescent="0.2">
      <c r="A166" s="8">
        <v>8</v>
      </c>
      <c r="B166" s="2" t="s">
        <v>6</v>
      </c>
      <c r="C166" s="1">
        <v>3220636.34</v>
      </c>
      <c r="D166" s="1">
        <v>1173687.8899999999</v>
      </c>
      <c r="E166" s="1">
        <v>104595.67</v>
      </c>
      <c r="F166" s="1">
        <v>86785.8</v>
      </c>
      <c r="G166" s="1">
        <v>90348.58</v>
      </c>
      <c r="H166" s="1">
        <v>2720862</v>
      </c>
      <c r="I166" s="1">
        <v>6406.13</v>
      </c>
      <c r="J166" s="1">
        <v>20382.88</v>
      </c>
      <c r="K166" s="1">
        <v>0</v>
      </c>
      <c r="L166" s="1">
        <v>13205.37</v>
      </c>
      <c r="M166" s="1">
        <f t="shared" si="36"/>
        <v>7436910.6599999992</v>
      </c>
    </row>
    <row r="167" spans="1:13" x14ac:dyDescent="0.2">
      <c r="A167" s="8">
        <v>9</v>
      </c>
      <c r="B167" s="2" t="s">
        <v>7</v>
      </c>
      <c r="C167" s="1">
        <v>2949215.61</v>
      </c>
      <c r="D167" s="1">
        <v>995003.25</v>
      </c>
      <c r="E167" s="1">
        <v>113956.54</v>
      </c>
      <c r="F167" s="1">
        <v>54121.03</v>
      </c>
      <c r="G167" s="1">
        <v>55846.45</v>
      </c>
      <c r="H167" s="1">
        <v>8799</v>
      </c>
      <c r="I167" s="1">
        <v>6330.48</v>
      </c>
      <c r="J167" s="1">
        <v>20142.169999999998</v>
      </c>
      <c r="K167" s="1">
        <v>0</v>
      </c>
      <c r="L167" s="1">
        <v>13049.42</v>
      </c>
      <c r="M167" s="1">
        <f t="shared" si="36"/>
        <v>4216463.95</v>
      </c>
    </row>
    <row r="168" spans="1:13" x14ac:dyDescent="0.2">
      <c r="A168" s="8">
        <v>10</v>
      </c>
      <c r="B168" s="2" t="s">
        <v>14</v>
      </c>
      <c r="C168" s="1">
        <v>1951079.21</v>
      </c>
      <c r="D168" s="1">
        <v>577646.05000000005</v>
      </c>
      <c r="E168" s="1">
        <v>178145.39</v>
      </c>
      <c r="F168" s="1">
        <v>40670.83</v>
      </c>
      <c r="G168" s="1">
        <v>41921.71</v>
      </c>
      <c r="H168" s="1">
        <v>2288760</v>
      </c>
      <c r="I168" s="1">
        <v>5624.56</v>
      </c>
      <c r="J168" s="1">
        <v>17896.080000000002</v>
      </c>
      <c r="K168" s="1">
        <v>0</v>
      </c>
      <c r="L168" s="1">
        <v>11594.26</v>
      </c>
      <c r="M168" s="1">
        <f t="shared" si="36"/>
        <v>5113338.0899999989</v>
      </c>
    </row>
    <row r="169" spans="1:13" x14ac:dyDescent="0.2">
      <c r="A169" s="8">
        <v>11</v>
      </c>
      <c r="B169" s="2" t="s">
        <v>8</v>
      </c>
      <c r="C169" s="1">
        <v>3145509.28</v>
      </c>
      <c r="D169" s="1">
        <v>1151373.29</v>
      </c>
      <c r="E169" s="1">
        <v>112953.59</v>
      </c>
      <c r="F169" s="1">
        <v>108562.31</v>
      </c>
      <c r="G169" s="1">
        <v>111864.45</v>
      </c>
      <c r="H169" s="1">
        <v>9843</v>
      </c>
      <c r="I169" s="1">
        <v>7622.87</v>
      </c>
      <c r="J169" s="1">
        <v>24254.25</v>
      </c>
      <c r="K169" s="1">
        <v>0</v>
      </c>
      <c r="L169" s="1">
        <v>15713.49</v>
      </c>
      <c r="M169" s="1">
        <f t="shared" si="36"/>
        <v>4687696.53</v>
      </c>
    </row>
    <row r="170" spans="1:13" x14ac:dyDescent="0.2">
      <c r="A170" s="8">
        <v>12</v>
      </c>
      <c r="B170" s="2" t="s">
        <v>9</v>
      </c>
      <c r="C170" s="1">
        <v>3313532.32</v>
      </c>
      <c r="D170" s="1">
        <v>1180098.58</v>
      </c>
      <c r="E170" s="1">
        <v>100751.02</v>
      </c>
      <c r="F170" s="1">
        <v>70773.66</v>
      </c>
      <c r="G170" s="1">
        <v>72975.789999999994</v>
      </c>
      <c r="H170" s="1">
        <v>902979</v>
      </c>
      <c r="I170" s="1">
        <v>6153.51</v>
      </c>
      <c r="J170" s="1">
        <v>19579.09</v>
      </c>
      <c r="K170" s="1">
        <v>0</v>
      </c>
      <c r="L170" s="1">
        <v>12684.62</v>
      </c>
      <c r="M170" s="1">
        <f t="shared" si="36"/>
        <v>5679527.5899999999</v>
      </c>
    </row>
    <row r="171" spans="1:13" x14ac:dyDescent="0.2">
      <c r="A171" s="8">
        <v>13</v>
      </c>
      <c r="B171" s="2" t="s">
        <v>10</v>
      </c>
      <c r="C171" s="1">
        <v>4567838.4800000004</v>
      </c>
      <c r="D171" s="1">
        <v>1697085.74</v>
      </c>
      <c r="E171" s="1">
        <v>79856.22</v>
      </c>
      <c r="F171" s="1">
        <v>126495.9</v>
      </c>
      <c r="G171" s="1">
        <v>131004.88</v>
      </c>
      <c r="H171" s="1">
        <v>689915</v>
      </c>
      <c r="I171" s="1">
        <v>7931.15</v>
      </c>
      <c r="J171" s="1">
        <v>25235.15</v>
      </c>
      <c r="K171" s="1">
        <v>0</v>
      </c>
      <c r="L171" s="1">
        <v>16348.99</v>
      </c>
      <c r="M171" s="1">
        <f t="shared" si="36"/>
        <v>7341711.5100000016</v>
      </c>
    </row>
    <row r="172" spans="1:13" x14ac:dyDescent="0.2">
      <c r="A172" s="8">
        <v>14</v>
      </c>
      <c r="B172" s="2" t="s">
        <v>25</v>
      </c>
      <c r="C172" s="1">
        <v>2277373.46</v>
      </c>
      <c r="D172" s="1">
        <v>734518.88</v>
      </c>
      <c r="E172" s="1">
        <v>141036.21</v>
      </c>
      <c r="F172" s="1">
        <v>24018.21</v>
      </c>
      <c r="G172" s="1">
        <v>24736.01</v>
      </c>
      <c r="H172" s="1">
        <v>313055</v>
      </c>
      <c r="I172" s="1">
        <v>5109.55</v>
      </c>
      <c r="J172" s="1">
        <v>16257.42</v>
      </c>
      <c r="K172" s="1">
        <v>0</v>
      </c>
      <c r="L172" s="1">
        <v>10532.63</v>
      </c>
      <c r="M172" s="1">
        <f t="shared" si="36"/>
        <v>3546637.3699999992</v>
      </c>
    </row>
    <row r="173" spans="1:13" x14ac:dyDescent="0.2">
      <c r="A173" s="8">
        <v>15</v>
      </c>
      <c r="B173" s="2" t="s">
        <v>24</v>
      </c>
      <c r="C173" s="1">
        <v>2916152.87</v>
      </c>
      <c r="D173" s="1">
        <v>1012147.59</v>
      </c>
      <c r="E173" s="1">
        <v>113956.54</v>
      </c>
      <c r="F173" s="1">
        <v>73015.360000000001</v>
      </c>
      <c r="G173" s="1">
        <v>75414.64</v>
      </c>
      <c r="H173" s="1">
        <v>260013</v>
      </c>
      <c r="I173" s="1">
        <v>6084.77</v>
      </c>
      <c r="J173" s="1">
        <v>19360.37</v>
      </c>
      <c r="K173" s="1">
        <v>0</v>
      </c>
      <c r="L173" s="1">
        <v>12542.92</v>
      </c>
      <c r="M173" s="1">
        <f t="shared" si="36"/>
        <v>4488688.0599999996</v>
      </c>
    </row>
    <row r="174" spans="1:13" x14ac:dyDescent="0.2">
      <c r="A174" s="8">
        <v>16</v>
      </c>
      <c r="B174" s="2" t="s">
        <v>22</v>
      </c>
      <c r="C174" s="1">
        <v>7961572.5700000003</v>
      </c>
      <c r="D174" s="1">
        <v>3459242.15</v>
      </c>
      <c r="E174" s="1">
        <v>57456.99</v>
      </c>
      <c r="F174" s="1">
        <v>284375.59999999998</v>
      </c>
      <c r="G174" s="1">
        <v>297566.03000000003</v>
      </c>
      <c r="H174" s="1">
        <v>918171</v>
      </c>
      <c r="I174" s="1">
        <v>12905.65</v>
      </c>
      <c r="J174" s="1">
        <v>41062.86</v>
      </c>
      <c r="K174" s="1">
        <v>0</v>
      </c>
      <c r="L174" s="1">
        <v>26603.22</v>
      </c>
      <c r="M174" s="1">
        <f t="shared" si="36"/>
        <v>13058956.07</v>
      </c>
    </row>
    <row r="175" spans="1:13" x14ac:dyDescent="0.2">
      <c r="A175" s="8">
        <v>17</v>
      </c>
      <c r="B175" s="2" t="s">
        <v>11</v>
      </c>
      <c r="C175" s="1">
        <v>3600337.2</v>
      </c>
      <c r="D175" s="1">
        <v>1280944.42</v>
      </c>
      <c r="E175" s="1">
        <v>97240.7</v>
      </c>
      <c r="F175" s="1">
        <v>125535.17</v>
      </c>
      <c r="G175" s="1">
        <v>129619.47</v>
      </c>
      <c r="H175" s="1">
        <v>145132</v>
      </c>
      <c r="I175" s="1">
        <v>7341.96</v>
      </c>
      <c r="J175" s="1">
        <v>23360.47</v>
      </c>
      <c r="K175" s="1">
        <v>0</v>
      </c>
      <c r="L175" s="1">
        <v>15134.44</v>
      </c>
      <c r="M175" s="1">
        <f t="shared" si="36"/>
        <v>5424645.8300000001</v>
      </c>
    </row>
    <row r="176" spans="1:13" x14ac:dyDescent="0.2">
      <c r="A176" s="8">
        <v>18</v>
      </c>
      <c r="B176" s="2" t="s">
        <v>2</v>
      </c>
      <c r="C176" s="1">
        <v>35020002.840000004</v>
      </c>
      <c r="D176" s="1">
        <v>15063226.74</v>
      </c>
      <c r="E176" s="1">
        <v>35224.910000000003</v>
      </c>
      <c r="F176" s="1">
        <v>1134299.97</v>
      </c>
      <c r="G176" s="1">
        <v>1506298.24</v>
      </c>
      <c r="H176" s="1">
        <v>5199382</v>
      </c>
      <c r="I176" s="1">
        <v>43923.33</v>
      </c>
      <c r="J176" s="1">
        <v>139754.14000000001</v>
      </c>
      <c r="K176" s="1">
        <v>0</v>
      </c>
      <c r="L176" s="1">
        <v>90541.91</v>
      </c>
      <c r="M176" s="1">
        <f t="shared" si="36"/>
        <v>58232654.079999998</v>
      </c>
    </row>
    <row r="177" spans="1:13" x14ac:dyDescent="0.2">
      <c r="A177" s="8">
        <v>19</v>
      </c>
      <c r="B177" s="2" t="s">
        <v>12</v>
      </c>
      <c r="C177" s="1">
        <v>3827700.83</v>
      </c>
      <c r="D177" s="1">
        <v>1449472.2</v>
      </c>
      <c r="E177" s="1">
        <v>92058.78</v>
      </c>
      <c r="F177" s="1">
        <v>96072.84</v>
      </c>
      <c r="G177" s="1">
        <v>99026.55</v>
      </c>
      <c r="H177" s="1">
        <v>2210940</v>
      </c>
      <c r="I177" s="1">
        <v>7423.02</v>
      </c>
      <c r="J177" s="1">
        <v>23618.36</v>
      </c>
      <c r="K177" s="1">
        <v>0</v>
      </c>
      <c r="L177" s="1">
        <v>15301.53</v>
      </c>
      <c r="M177" s="1">
        <f t="shared" si="36"/>
        <v>7821614.1100000003</v>
      </c>
    </row>
    <row r="178" spans="1:13" x14ac:dyDescent="0.2">
      <c r="A178" s="8">
        <v>20</v>
      </c>
      <c r="B178" s="2" t="s">
        <v>13</v>
      </c>
      <c r="C178" s="1">
        <v>3666524.59</v>
      </c>
      <c r="D178" s="1">
        <v>1335272.99</v>
      </c>
      <c r="E178" s="1">
        <v>105932.92</v>
      </c>
      <c r="F178" s="1">
        <v>144749.75</v>
      </c>
      <c r="G178" s="1">
        <v>155953.17000000001</v>
      </c>
      <c r="H178" s="1">
        <v>839155</v>
      </c>
      <c r="I178" s="1">
        <v>10052.65</v>
      </c>
      <c r="J178" s="1">
        <v>31985.3</v>
      </c>
      <c r="K178" s="1">
        <v>0</v>
      </c>
      <c r="L178" s="1">
        <v>20722.189999999999</v>
      </c>
      <c r="M178" s="1">
        <f t="shared" si="36"/>
        <v>6310348.5600000005</v>
      </c>
    </row>
    <row r="179" spans="1:13" x14ac:dyDescent="0.2">
      <c r="A179" s="27" t="s">
        <v>0</v>
      </c>
      <c r="B179" s="28"/>
      <c r="C179" s="13">
        <f>SUM(C159:C178)</f>
        <v>101530453.95</v>
      </c>
      <c r="D179" s="13">
        <f t="shared" ref="D179:M179" si="37">SUM(D159:D178)</f>
        <v>39716656.000000007</v>
      </c>
      <c r="E179" s="13">
        <f t="shared" si="37"/>
        <v>2252385.4499999997</v>
      </c>
      <c r="F179" s="13">
        <f>SUM(F159:F178)</f>
        <v>3202427.9299999997</v>
      </c>
      <c r="G179" s="13">
        <f>SUM(G159:G178)</f>
        <v>3802484.4799999995</v>
      </c>
      <c r="H179" s="13">
        <f t="shared" si="37"/>
        <v>30470878</v>
      </c>
      <c r="I179" s="13">
        <f t="shared" si="37"/>
        <v>199839.14999999997</v>
      </c>
      <c r="J179" s="13">
        <f t="shared" si="37"/>
        <v>635843.20000000007</v>
      </c>
      <c r="K179" s="13">
        <f t="shared" si="37"/>
        <v>0</v>
      </c>
      <c r="L179" s="13">
        <f t="shared" si="37"/>
        <v>411941.00000000006</v>
      </c>
      <c r="M179" s="13">
        <f t="shared" si="37"/>
        <v>182222909.16000003</v>
      </c>
    </row>
    <row r="181" spans="1:13" x14ac:dyDescent="0.2">
      <c r="B181" s="9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2"/>
    </row>
    <row r="182" spans="1:13" ht="12.75" customHeight="1" x14ac:dyDescent="0.2"/>
    <row r="183" spans="1:13" x14ac:dyDescent="0.2">
      <c r="A183" s="44" t="s">
        <v>53</v>
      </c>
      <c r="B183" s="44"/>
      <c r="C183" s="44"/>
      <c r="D183" s="44"/>
      <c r="E183" s="44"/>
      <c r="F183" s="44"/>
    </row>
    <row r="184" spans="1:13" x14ac:dyDescent="0.2">
      <c r="A184" s="3"/>
      <c r="B184" s="3"/>
      <c r="C184" s="3"/>
      <c r="D184" s="3"/>
      <c r="F184" s="4" t="s">
        <v>23</v>
      </c>
    </row>
    <row r="185" spans="1:13" x14ac:dyDescent="0.2">
      <c r="A185" s="35" t="s">
        <v>1</v>
      </c>
      <c r="B185" s="35" t="s">
        <v>37</v>
      </c>
      <c r="C185" s="29" t="s">
        <v>28</v>
      </c>
      <c r="D185" s="29" t="s">
        <v>29</v>
      </c>
      <c r="E185" s="29" t="s">
        <v>31</v>
      </c>
      <c r="F185" s="29" t="s">
        <v>36</v>
      </c>
    </row>
    <row r="186" spans="1:13" x14ac:dyDescent="0.2">
      <c r="A186" s="36"/>
      <c r="B186" s="36"/>
      <c r="C186" s="30"/>
      <c r="D186" s="30"/>
      <c r="E186" s="30"/>
      <c r="F186" s="30"/>
    </row>
    <row r="187" spans="1:13" x14ac:dyDescent="0.2">
      <c r="A187" s="37"/>
      <c r="B187" s="37"/>
      <c r="C187" s="31"/>
      <c r="D187" s="31"/>
      <c r="E187" s="31"/>
      <c r="F187" s="31"/>
    </row>
    <row r="188" spans="1:13" x14ac:dyDescent="0.2">
      <c r="A188" s="15">
        <v>1</v>
      </c>
      <c r="B188" s="5" t="s">
        <v>3</v>
      </c>
      <c r="C188" s="6">
        <v>247968.78</v>
      </c>
      <c r="D188" s="6">
        <v>106272.79</v>
      </c>
      <c r="E188" s="6">
        <v>8947.92</v>
      </c>
      <c r="F188" s="6">
        <f>SUM(C188:E188)</f>
        <v>363189.49</v>
      </c>
    </row>
    <row r="189" spans="1:13" x14ac:dyDescent="0.2">
      <c r="A189" s="15">
        <v>2</v>
      </c>
      <c r="B189" s="5" t="s">
        <v>4</v>
      </c>
      <c r="C189" s="6">
        <v>194756.09</v>
      </c>
      <c r="D189" s="6">
        <v>50944.79</v>
      </c>
      <c r="E189" s="6">
        <v>2217.92</v>
      </c>
      <c r="F189" s="6">
        <f t="shared" ref="F189:F207" si="38">SUM(C189:E189)</f>
        <v>247918.80000000002</v>
      </c>
    </row>
    <row r="190" spans="1:13" x14ac:dyDescent="0.2">
      <c r="A190" s="15">
        <v>3</v>
      </c>
      <c r="B190" s="5" t="s">
        <v>18</v>
      </c>
      <c r="C190" s="6">
        <v>319144.17</v>
      </c>
      <c r="D190" s="6">
        <v>32941.25</v>
      </c>
      <c r="E190" s="6">
        <v>838.75</v>
      </c>
      <c r="F190" s="6">
        <f t="shared" si="38"/>
        <v>352924.17</v>
      </c>
    </row>
    <row r="191" spans="1:13" x14ac:dyDescent="0.2">
      <c r="A191" s="15">
        <v>4</v>
      </c>
      <c r="B191" s="5" t="s">
        <v>19</v>
      </c>
      <c r="C191" s="6">
        <v>618575.49</v>
      </c>
      <c r="D191" s="6">
        <v>1230022.3500000001</v>
      </c>
      <c r="E191" s="6">
        <v>943848.95</v>
      </c>
      <c r="F191" s="6">
        <f t="shared" si="38"/>
        <v>2792446.79</v>
      </c>
    </row>
    <row r="192" spans="1:13" x14ac:dyDescent="0.2">
      <c r="A192" s="15">
        <v>5</v>
      </c>
      <c r="B192" s="5" t="s">
        <v>5</v>
      </c>
      <c r="C192" s="6">
        <v>365242.96</v>
      </c>
      <c r="D192" s="6">
        <v>226232.78</v>
      </c>
      <c r="E192" s="6">
        <v>42227.28</v>
      </c>
      <c r="F192" s="6">
        <f t="shared" si="38"/>
        <v>633703.02</v>
      </c>
    </row>
    <row r="193" spans="1:6" x14ac:dyDescent="0.2">
      <c r="A193" s="15">
        <v>6</v>
      </c>
      <c r="B193" s="5" t="s">
        <v>15</v>
      </c>
      <c r="C193" s="6">
        <v>245662.14</v>
      </c>
      <c r="D193" s="6">
        <v>80240.479999999996</v>
      </c>
      <c r="E193" s="6">
        <v>105.35</v>
      </c>
      <c r="F193" s="6">
        <f t="shared" si="38"/>
        <v>326007.96999999997</v>
      </c>
    </row>
    <row r="194" spans="1:6" x14ac:dyDescent="0.2">
      <c r="A194" s="15">
        <v>7</v>
      </c>
      <c r="B194" s="5" t="s">
        <v>16</v>
      </c>
      <c r="C194" s="6">
        <v>275473.58</v>
      </c>
      <c r="D194" s="6">
        <v>23994.33</v>
      </c>
      <c r="E194" s="6">
        <v>24.9</v>
      </c>
      <c r="F194" s="6">
        <f t="shared" si="38"/>
        <v>299492.81000000006</v>
      </c>
    </row>
    <row r="195" spans="1:6" x14ac:dyDescent="0.2">
      <c r="A195" s="15">
        <v>8</v>
      </c>
      <c r="B195" s="5" t="s">
        <v>6</v>
      </c>
      <c r="C195" s="6">
        <v>216968.14</v>
      </c>
      <c r="D195" s="6">
        <v>92976.65</v>
      </c>
      <c r="E195" s="6">
        <v>7353.53</v>
      </c>
      <c r="F195" s="6">
        <f t="shared" si="38"/>
        <v>317298.32000000007</v>
      </c>
    </row>
    <row r="196" spans="1:6" x14ac:dyDescent="0.2">
      <c r="A196" s="15">
        <v>9</v>
      </c>
      <c r="B196" s="5" t="s">
        <v>7</v>
      </c>
      <c r="C196" s="6">
        <v>214405.92</v>
      </c>
      <c r="D196" s="6">
        <v>45949.98</v>
      </c>
      <c r="E196" s="6">
        <v>1360.27</v>
      </c>
      <c r="F196" s="6">
        <f t="shared" si="38"/>
        <v>261716.17</v>
      </c>
    </row>
    <row r="197" spans="1:6" x14ac:dyDescent="0.2">
      <c r="A197" s="15">
        <v>10</v>
      </c>
      <c r="B197" s="5" t="s">
        <v>14</v>
      </c>
      <c r="C197" s="6">
        <v>190497.12</v>
      </c>
      <c r="D197" s="6">
        <v>34534.339999999997</v>
      </c>
      <c r="E197" s="6">
        <v>725.1</v>
      </c>
      <c r="F197" s="6">
        <f t="shared" si="38"/>
        <v>225756.56</v>
      </c>
    </row>
    <row r="198" spans="1:6" x14ac:dyDescent="0.2">
      <c r="A198" s="15">
        <v>11</v>
      </c>
      <c r="B198" s="5" t="s">
        <v>8</v>
      </c>
      <c r="C198" s="6">
        <v>258177.43</v>
      </c>
      <c r="D198" s="6">
        <v>71235.33</v>
      </c>
      <c r="E198" s="6">
        <v>1696.26</v>
      </c>
      <c r="F198" s="6">
        <f t="shared" si="38"/>
        <v>331109.02</v>
      </c>
    </row>
    <row r="199" spans="1:6" x14ac:dyDescent="0.2">
      <c r="A199" s="15">
        <v>12</v>
      </c>
      <c r="B199" s="5" t="s">
        <v>9</v>
      </c>
      <c r="C199" s="6">
        <v>208412.11</v>
      </c>
      <c r="D199" s="6">
        <v>55182.36</v>
      </c>
      <c r="E199" s="6">
        <v>1426.83</v>
      </c>
      <c r="F199" s="6">
        <f t="shared" si="38"/>
        <v>265021.3</v>
      </c>
    </row>
    <row r="200" spans="1:6" x14ac:dyDescent="0.2">
      <c r="A200" s="15">
        <v>13</v>
      </c>
      <c r="B200" s="5" t="s">
        <v>10</v>
      </c>
      <c r="C200" s="6">
        <v>268618.77</v>
      </c>
      <c r="D200" s="6">
        <v>104141.22</v>
      </c>
      <c r="E200" s="6">
        <v>6273.74</v>
      </c>
      <c r="F200" s="6">
        <f t="shared" si="38"/>
        <v>379033.73</v>
      </c>
    </row>
    <row r="201" spans="1:6" x14ac:dyDescent="0.2">
      <c r="A201" s="15">
        <v>14</v>
      </c>
      <c r="B201" s="5" t="s">
        <v>25</v>
      </c>
      <c r="C201" s="6">
        <v>173054.23</v>
      </c>
      <c r="D201" s="6">
        <v>19968.740000000002</v>
      </c>
      <c r="E201" s="6">
        <v>292.32</v>
      </c>
      <c r="F201" s="6">
        <f t="shared" si="38"/>
        <v>193315.29</v>
      </c>
    </row>
    <row r="202" spans="1:6" x14ac:dyDescent="0.2">
      <c r="A202" s="15">
        <v>15</v>
      </c>
      <c r="B202" s="5" t="s">
        <v>24</v>
      </c>
      <c r="C202" s="6">
        <v>206083.94</v>
      </c>
      <c r="D202" s="6">
        <v>58883.22</v>
      </c>
      <c r="E202" s="6">
        <v>2299.8000000000002</v>
      </c>
      <c r="F202" s="6">
        <f t="shared" si="38"/>
        <v>267266.96000000002</v>
      </c>
    </row>
    <row r="203" spans="1:6" x14ac:dyDescent="0.2">
      <c r="A203" s="15">
        <v>16</v>
      </c>
      <c r="B203" s="5" t="s">
        <v>22</v>
      </c>
      <c r="C203" s="6">
        <v>437098.9</v>
      </c>
      <c r="D203" s="6">
        <v>236121.94</v>
      </c>
      <c r="E203" s="6">
        <v>33946.660000000003</v>
      </c>
      <c r="F203" s="6">
        <f t="shared" si="38"/>
        <v>707167.50000000012</v>
      </c>
    </row>
    <row r="204" spans="1:6" x14ac:dyDescent="0.2">
      <c r="A204" s="15">
        <v>17</v>
      </c>
      <c r="B204" s="5" t="s">
        <v>11</v>
      </c>
      <c r="C204" s="6">
        <v>248663.48</v>
      </c>
      <c r="D204" s="6">
        <v>88627.48</v>
      </c>
      <c r="E204" s="6">
        <v>3689.08</v>
      </c>
      <c r="F204" s="6">
        <f t="shared" si="38"/>
        <v>340980.04000000004</v>
      </c>
    </row>
    <row r="205" spans="1:6" x14ac:dyDescent="0.2">
      <c r="A205" s="15">
        <v>18</v>
      </c>
      <c r="B205" s="5" t="s">
        <v>2</v>
      </c>
      <c r="C205" s="6">
        <v>1487630.87</v>
      </c>
      <c r="D205" s="6">
        <v>1583402.69</v>
      </c>
      <c r="E205" s="6">
        <v>2210690.5</v>
      </c>
      <c r="F205" s="6">
        <f t="shared" si="38"/>
        <v>5281724.0600000005</v>
      </c>
    </row>
    <row r="206" spans="1:6" x14ac:dyDescent="0.2">
      <c r="A206" s="15">
        <v>19</v>
      </c>
      <c r="B206" s="5" t="s">
        <v>12</v>
      </c>
      <c r="C206" s="6">
        <v>251408.71</v>
      </c>
      <c r="D206" s="6">
        <v>65838.05</v>
      </c>
      <c r="E206" s="6">
        <v>1705.55</v>
      </c>
      <c r="F206" s="6">
        <f t="shared" si="38"/>
        <v>318952.31</v>
      </c>
    </row>
    <row r="207" spans="1:6" x14ac:dyDescent="0.2">
      <c r="A207" s="15">
        <v>20</v>
      </c>
      <c r="B207" s="5" t="s">
        <v>13</v>
      </c>
      <c r="C207" s="6">
        <v>340471.72</v>
      </c>
      <c r="D207" s="6">
        <v>229918.23</v>
      </c>
      <c r="E207" s="6">
        <v>46449.94</v>
      </c>
      <c r="F207" s="6">
        <f t="shared" si="38"/>
        <v>616839.8899999999</v>
      </c>
    </row>
    <row r="208" spans="1:6" x14ac:dyDescent="0.2">
      <c r="A208" s="32" t="s">
        <v>0</v>
      </c>
      <c r="B208" s="33"/>
      <c r="C208" s="14">
        <f>SUM(C188:C207)</f>
        <v>6768314.5500000007</v>
      </c>
      <c r="D208" s="14">
        <f t="shared" ref="D208:F208" si="39">SUM(D188:D207)</f>
        <v>4437429.0000000009</v>
      </c>
      <c r="E208" s="14">
        <f t="shared" si="39"/>
        <v>3316120.65</v>
      </c>
      <c r="F208" s="14">
        <f t="shared" si="39"/>
        <v>14521864.200000001</v>
      </c>
    </row>
    <row r="211" spans="1:14" ht="12.75" customHeight="1" x14ac:dyDescent="0.2">
      <c r="A211" s="34" t="s">
        <v>52</v>
      </c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</row>
    <row r="212" spans="1:14" x14ac:dyDescent="0.2">
      <c r="A212" s="34" t="s">
        <v>54</v>
      </c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</row>
    <row r="213" spans="1:14" x14ac:dyDescent="0.2">
      <c r="N213" s="7" t="s">
        <v>23</v>
      </c>
    </row>
    <row r="214" spans="1:14" x14ac:dyDescent="0.2">
      <c r="A214" s="35" t="s">
        <v>1</v>
      </c>
      <c r="B214" s="35" t="s">
        <v>37</v>
      </c>
      <c r="C214" s="29" t="s">
        <v>28</v>
      </c>
      <c r="D214" s="29" t="s">
        <v>29</v>
      </c>
      <c r="E214" s="29" t="s">
        <v>27</v>
      </c>
      <c r="F214" s="29" t="s">
        <v>30</v>
      </c>
      <c r="G214" s="29" t="s">
        <v>31</v>
      </c>
      <c r="H214" s="38" t="s">
        <v>32</v>
      </c>
      <c r="I214" s="29" t="s">
        <v>33</v>
      </c>
      <c r="J214" s="29" t="s">
        <v>34</v>
      </c>
      <c r="K214" s="29" t="s">
        <v>35</v>
      </c>
      <c r="L214" s="41" t="s">
        <v>55</v>
      </c>
      <c r="M214" s="29" t="s">
        <v>40</v>
      </c>
      <c r="N214" s="29" t="s">
        <v>36</v>
      </c>
    </row>
    <row r="215" spans="1:14" x14ac:dyDescent="0.2">
      <c r="A215" s="36"/>
      <c r="B215" s="36"/>
      <c r="C215" s="30"/>
      <c r="D215" s="30"/>
      <c r="E215" s="30"/>
      <c r="F215" s="30"/>
      <c r="G215" s="30"/>
      <c r="H215" s="39"/>
      <c r="I215" s="30"/>
      <c r="J215" s="30"/>
      <c r="K215" s="30"/>
      <c r="L215" s="42"/>
      <c r="M215" s="30"/>
      <c r="N215" s="30"/>
    </row>
    <row r="216" spans="1:14" x14ac:dyDescent="0.2">
      <c r="A216" s="37"/>
      <c r="B216" s="37"/>
      <c r="C216" s="31"/>
      <c r="D216" s="31"/>
      <c r="E216" s="31"/>
      <c r="F216" s="31"/>
      <c r="G216" s="31"/>
      <c r="H216" s="40"/>
      <c r="I216" s="31"/>
      <c r="J216" s="31"/>
      <c r="K216" s="31"/>
      <c r="L216" s="23" t="s">
        <v>56</v>
      </c>
      <c r="M216" s="31"/>
      <c r="N216" s="31"/>
    </row>
    <row r="217" spans="1:14" x14ac:dyDescent="0.2">
      <c r="A217" s="8">
        <v>1</v>
      </c>
      <c r="B217" s="2" t="s">
        <v>3</v>
      </c>
      <c r="C217" s="1">
        <f>C159</f>
        <v>3687145.61</v>
      </c>
      <c r="D217" s="1">
        <f t="shared" ref="D217:K217" si="40">D159</f>
        <v>1344225.12</v>
      </c>
      <c r="E217" s="1">
        <f t="shared" si="40"/>
        <v>94900.479999999996</v>
      </c>
      <c r="F217" s="1">
        <f t="shared" si="40"/>
        <v>116888.62</v>
      </c>
      <c r="G217" s="1">
        <f t="shared" si="40"/>
        <v>121540.04</v>
      </c>
      <c r="H217" s="1">
        <f t="shared" si="40"/>
        <v>433478</v>
      </c>
      <c r="I217" s="1">
        <f t="shared" si="40"/>
        <v>7321.45</v>
      </c>
      <c r="J217" s="1">
        <f t="shared" si="40"/>
        <v>23295.200000000001</v>
      </c>
      <c r="K217" s="1">
        <f t="shared" si="40"/>
        <v>0</v>
      </c>
      <c r="L217" s="1">
        <f>F188</f>
        <v>363189.49</v>
      </c>
      <c r="M217" s="1">
        <f t="shared" ref="M217:M236" si="41">L159</f>
        <v>15092.16</v>
      </c>
      <c r="N217" s="1">
        <f>SUM(C217:M217)</f>
        <v>6207076.1700000018</v>
      </c>
    </row>
    <row r="218" spans="1:14" x14ac:dyDescent="0.2">
      <c r="A218" s="8">
        <v>2</v>
      </c>
      <c r="B218" s="2" t="s">
        <v>4</v>
      </c>
      <c r="C218" s="1">
        <f t="shared" ref="C218:K233" si="42">C160</f>
        <v>2617370.81</v>
      </c>
      <c r="D218" s="1">
        <f t="shared" si="42"/>
        <v>888602.6</v>
      </c>
      <c r="E218" s="1">
        <f t="shared" si="42"/>
        <v>125657.63</v>
      </c>
      <c r="F218" s="1">
        <f t="shared" si="42"/>
        <v>47716.18</v>
      </c>
      <c r="G218" s="1">
        <f t="shared" si="42"/>
        <v>49394.16</v>
      </c>
      <c r="H218" s="1">
        <f t="shared" si="42"/>
        <v>0</v>
      </c>
      <c r="I218" s="1">
        <f t="shared" si="42"/>
        <v>5750.31</v>
      </c>
      <c r="J218" s="1">
        <f t="shared" si="42"/>
        <v>18296.18</v>
      </c>
      <c r="K218" s="1">
        <f t="shared" si="42"/>
        <v>0</v>
      </c>
      <c r="L218" s="1">
        <f t="shared" ref="L218:L236" si="43">F189</f>
        <v>247918.80000000002</v>
      </c>
      <c r="M218" s="1">
        <f t="shared" si="41"/>
        <v>11853.47</v>
      </c>
      <c r="N218" s="1">
        <f t="shared" ref="N218:N236" si="44">SUM(C218:M218)</f>
        <v>4012560.1400000006</v>
      </c>
    </row>
    <row r="219" spans="1:14" x14ac:dyDescent="0.2">
      <c r="A219" s="8">
        <v>3</v>
      </c>
      <c r="B219" s="2" t="s">
        <v>18</v>
      </c>
      <c r="C219" s="1">
        <f t="shared" si="42"/>
        <v>3007060.76</v>
      </c>
      <c r="D219" s="1">
        <f t="shared" si="42"/>
        <v>818198.69</v>
      </c>
      <c r="E219" s="1">
        <f t="shared" si="42"/>
        <v>131341.01999999999</v>
      </c>
      <c r="F219" s="1">
        <f t="shared" si="42"/>
        <v>34906.46</v>
      </c>
      <c r="G219" s="1">
        <f t="shared" si="42"/>
        <v>36013.360000000001</v>
      </c>
      <c r="H219" s="1">
        <f t="shared" si="42"/>
        <v>14579</v>
      </c>
      <c r="I219" s="1">
        <f t="shared" si="42"/>
        <v>9422.9500000000007</v>
      </c>
      <c r="J219" s="1">
        <f t="shared" si="42"/>
        <v>29981.71</v>
      </c>
      <c r="K219" s="1">
        <f t="shared" si="42"/>
        <v>0</v>
      </c>
      <c r="L219" s="1">
        <f t="shared" si="43"/>
        <v>352924.17</v>
      </c>
      <c r="M219" s="1">
        <f t="shared" si="41"/>
        <v>19424.12</v>
      </c>
      <c r="N219" s="1">
        <f t="shared" si="44"/>
        <v>4453852.24</v>
      </c>
    </row>
    <row r="220" spans="1:14" x14ac:dyDescent="0.2">
      <c r="A220" s="8">
        <v>4</v>
      </c>
      <c r="B220" s="2" t="s">
        <v>19</v>
      </c>
      <c r="C220" s="1">
        <f t="shared" si="42"/>
        <v>4554957.18</v>
      </c>
      <c r="D220" s="1">
        <f t="shared" si="42"/>
        <v>2564612.56</v>
      </c>
      <c r="E220" s="1">
        <f t="shared" si="42"/>
        <v>113956.54</v>
      </c>
      <c r="F220" s="1">
        <f t="shared" si="42"/>
        <v>282454.14</v>
      </c>
      <c r="G220" s="1">
        <f t="shared" si="42"/>
        <v>435624.08</v>
      </c>
      <c r="H220" s="1">
        <f t="shared" si="42"/>
        <v>8120497</v>
      </c>
      <c r="I220" s="1">
        <f t="shared" si="42"/>
        <v>18263.87</v>
      </c>
      <c r="J220" s="1">
        <f t="shared" si="42"/>
        <v>58111.519999999997</v>
      </c>
      <c r="K220" s="1">
        <f t="shared" si="42"/>
        <v>0</v>
      </c>
      <c r="L220" s="1">
        <f t="shared" si="43"/>
        <v>2792446.79</v>
      </c>
      <c r="M220" s="1">
        <f t="shared" si="41"/>
        <v>37648.46</v>
      </c>
      <c r="N220" s="1">
        <f t="shared" si="44"/>
        <v>18978572.140000001</v>
      </c>
    </row>
    <row r="221" spans="1:14" x14ac:dyDescent="0.2">
      <c r="A221" s="8">
        <v>5</v>
      </c>
      <c r="B221" s="2" t="s">
        <v>5</v>
      </c>
      <c r="C221" s="1">
        <f t="shared" si="42"/>
        <v>4914400.4400000004</v>
      </c>
      <c r="D221" s="1">
        <f t="shared" si="42"/>
        <v>1842309.76</v>
      </c>
      <c r="E221" s="1">
        <f t="shared" si="42"/>
        <v>80357.69</v>
      </c>
      <c r="F221" s="1">
        <f t="shared" si="42"/>
        <v>212320.97</v>
      </c>
      <c r="G221" s="1">
        <f t="shared" si="42"/>
        <v>224767.35</v>
      </c>
      <c r="H221" s="1">
        <f t="shared" si="42"/>
        <v>5043378</v>
      </c>
      <c r="I221" s="1">
        <f t="shared" si="42"/>
        <v>10784.05</v>
      </c>
      <c r="J221" s="1">
        <f t="shared" si="42"/>
        <v>34312.42</v>
      </c>
      <c r="K221" s="1">
        <f t="shared" si="42"/>
        <v>0</v>
      </c>
      <c r="L221" s="1">
        <f t="shared" si="43"/>
        <v>633703.02</v>
      </c>
      <c r="M221" s="1">
        <f t="shared" si="41"/>
        <v>22229.84</v>
      </c>
      <c r="N221" s="1">
        <f t="shared" si="44"/>
        <v>13018563.540000001</v>
      </c>
    </row>
    <row r="222" spans="1:14" x14ac:dyDescent="0.2">
      <c r="A222" s="8">
        <v>6</v>
      </c>
      <c r="B222" s="2" t="s">
        <v>15</v>
      </c>
      <c r="C222" s="1">
        <f t="shared" si="42"/>
        <v>2095606.17</v>
      </c>
      <c r="D222" s="1">
        <f t="shared" si="42"/>
        <v>607545.01</v>
      </c>
      <c r="E222" s="1">
        <f t="shared" si="42"/>
        <v>188007.73</v>
      </c>
      <c r="F222" s="1">
        <f t="shared" si="42"/>
        <v>103118.18</v>
      </c>
      <c r="G222" s="1">
        <f t="shared" si="42"/>
        <v>106022.98</v>
      </c>
      <c r="H222" s="1">
        <f t="shared" si="42"/>
        <v>351940</v>
      </c>
      <c r="I222" s="1">
        <f t="shared" si="42"/>
        <v>7253.34</v>
      </c>
      <c r="J222" s="1">
        <f t="shared" si="42"/>
        <v>23078.51</v>
      </c>
      <c r="K222" s="1">
        <f t="shared" si="42"/>
        <v>0</v>
      </c>
      <c r="L222" s="1">
        <f t="shared" si="43"/>
        <v>326007.96999999997</v>
      </c>
      <c r="M222" s="1">
        <f t="shared" si="41"/>
        <v>14951.77</v>
      </c>
      <c r="N222" s="1">
        <f t="shared" si="44"/>
        <v>3823531.6599999997</v>
      </c>
    </row>
    <row r="223" spans="1:14" x14ac:dyDescent="0.2">
      <c r="A223" s="8">
        <v>7</v>
      </c>
      <c r="B223" s="2" t="s">
        <v>16</v>
      </c>
      <c r="C223" s="1">
        <f t="shared" si="42"/>
        <v>2236437.38</v>
      </c>
      <c r="D223" s="1">
        <f t="shared" si="42"/>
        <v>541442.49</v>
      </c>
      <c r="E223" s="1">
        <f t="shared" si="42"/>
        <v>184998.88</v>
      </c>
      <c r="F223" s="1">
        <f t="shared" si="42"/>
        <v>35546.949999999997</v>
      </c>
      <c r="G223" s="1">
        <f t="shared" si="42"/>
        <v>36546.54</v>
      </c>
      <c r="H223" s="1">
        <f t="shared" si="42"/>
        <v>0</v>
      </c>
      <c r="I223" s="1">
        <f t="shared" si="42"/>
        <v>8133.55</v>
      </c>
      <c r="J223" s="1">
        <f t="shared" si="42"/>
        <v>25879.119999999999</v>
      </c>
      <c r="K223" s="1">
        <f t="shared" si="42"/>
        <v>0</v>
      </c>
      <c r="L223" s="1">
        <f t="shared" si="43"/>
        <v>299492.81000000006</v>
      </c>
      <c r="M223" s="1">
        <f t="shared" si="41"/>
        <v>16766.189999999999</v>
      </c>
      <c r="N223" s="1">
        <f t="shared" si="44"/>
        <v>3385243.91</v>
      </c>
    </row>
    <row r="224" spans="1:14" x14ac:dyDescent="0.2">
      <c r="A224" s="8">
        <v>8</v>
      </c>
      <c r="B224" s="2" t="s">
        <v>6</v>
      </c>
      <c r="C224" s="1">
        <f t="shared" si="42"/>
        <v>3220636.34</v>
      </c>
      <c r="D224" s="1">
        <f t="shared" si="42"/>
        <v>1173687.8899999999</v>
      </c>
      <c r="E224" s="1">
        <f t="shared" si="42"/>
        <v>104595.67</v>
      </c>
      <c r="F224" s="1">
        <f t="shared" si="42"/>
        <v>86785.8</v>
      </c>
      <c r="G224" s="1">
        <f t="shared" si="42"/>
        <v>90348.58</v>
      </c>
      <c r="H224" s="1">
        <f t="shared" si="42"/>
        <v>2720862</v>
      </c>
      <c r="I224" s="1">
        <f t="shared" si="42"/>
        <v>6406.13</v>
      </c>
      <c r="J224" s="1">
        <f t="shared" si="42"/>
        <v>20382.88</v>
      </c>
      <c r="K224" s="1">
        <f t="shared" si="42"/>
        <v>0</v>
      </c>
      <c r="L224" s="1">
        <f t="shared" si="43"/>
        <v>317298.32000000007</v>
      </c>
      <c r="M224" s="1">
        <f t="shared" si="41"/>
        <v>13205.37</v>
      </c>
      <c r="N224" s="1">
        <f t="shared" si="44"/>
        <v>7754208.9799999995</v>
      </c>
    </row>
    <row r="225" spans="1:14" x14ac:dyDescent="0.2">
      <c r="A225" s="8">
        <v>9</v>
      </c>
      <c r="B225" s="2" t="s">
        <v>7</v>
      </c>
      <c r="C225" s="1">
        <f t="shared" si="42"/>
        <v>2949215.61</v>
      </c>
      <c r="D225" s="1">
        <f t="shared" si="42"/>
        <v>995003.25</v>
      </c>
      <c r="E225" s="1">
        <f t="shared" si="42"/>
        <v>113956.54</v>
      </c>
      <c r="F225" s="1">
        <f t="shared" si="42"/>
        <v>54121.03</v>
      </c>
      <c r="G225" s="1">
        <f t="shared" si="42"/>
        <v>55846.45</v>
      </c>
      <c r="H225" s="1">
        <f t="shared" si="42"/>
        <v>8799</v>
      </c>
      <c r="I225" s="1">
        <f t="shared" si="42"/>
        <v>6330.48</v>
      </c>
      <c r="J225" s="1">
        <f t="shared" si="42"/>
        <v>20142.169999999998</v>
      </c>
      <c r="K225" s="1">
        <f t="shared" si="42"/>
        <v>0</v>
      </c>
      <c r="L225" s="1">
        <f t="shared" si="43"/>
        <v>261716.17</v>
      </c>
      <c r="M225" s="1">
        <f t="shared" si="41"/>
        <v>13049.42</v>
      </c>
      <c r="N225" s="1">
        <f t="shared" si="44"/>
        <v>4478180.12</v>
      </c>
    </row>
    <row r="226" spans="1:14" x14ac:dyDescent="0.2">
      <c r="A226" s="8">
        <v>10</v>
      </c>
      <c r="B226" s="2" t="s">
        <v>14</v>
      </c>
      <c r="C226" s="1">
        <f t="shared" si="42"/>
        <v>1951079.21</v>
      </c>
      <c r="D226" s="1">
        <f t="shared" si="42"/>
        <v>577646.05000000005</v>
      </c>
      <c r="E226" s="1">
        <f t="shared" si="42"/>
        <v>178145.39</v>
      </c>
      <c r="F226" s="1">
        <f t="shared" si="42"/>
        <v>40670.83</v>
      </c>
      <c r="G226" s="1">
        <f t="shared" si="42"/>
        <v>41921.71</v>
      </c>
      <c r="H226" s="1">
        <f t="shared" si="42"/>
        <v>2288760</v>
      </c>
      <c r="I226" s="1">
        <f t="shared" si="42"/>
        <v>5624.56</v>
      </c>
      <c r="J226" s="1">
        <f t="shared" si="42"/>
        <v>17896.080000000002</v>
      </c>
      <c r="K226" s="1">
        <f t="shared" si="42"/>
        <v>0</v>
      </c>
      <c r="L226" s="1">
        <f t="shared" si="43"/>
        <v>225756.56</v>
      </c>
      <c r="M226" s="1">
        <f t="shared" si="41"/>
        <v>11594.26</v>
      </c>
      <c r="N226" s="1">
        <f t="shared" si="44"/>
        <v>5339094.6499999985</v>
      </c>
    </row>
    <row r="227" spans="1:14" x14ac:dyDescent="0.2">
      <c r="A227" s="8">
        <v>11</v>
      </c>
      <c r="B227" s="2" t="s">
        <v>8</v>
      </c>
      <c r="C227" s="1">
        <f t="shared" si="42"/>
        <v>3145509.28</v>
      </c>
      <c r="D227" s="1">
        <f t="shared" si="42"/>
        <v>1151373.29</v>
      </c>
      <c r="E227" s="1">
        <f t="shared" si="42"/>
        <v>112953.59</v>
      </c>
      <c r="F227" s="1">
        <f t="shared" si="42"/>
        <v>108562.31</v>
      </c>
      <c r="G227" s="1">
        <f t="shared" si="42"/>
        <v>111864.45</v>
      </c>
      <c r="H227" s="1">
        <f t="shared" si="42"/>
        <v>9843</v>
      </c>
      <c r="I227" s="1">
        <f t="shared" si="42"/>
        <v>7622.87</v>
      </c>
      <c r="J227" s="1">
        <f t="shared" si="42"/>
        <v>24254.25</v>
      </c>
      <c r="K227" s="1">
        <f t="shared" si="42"/>
        <v>0</v>
      </c>
      <c r="L227" s="1">
        <f t="shared" si="43"/>
        <v>331109.02</v>
      </c>
      <c r="M227" s="1">
        <f t="shared" si="41"/>
        <v>15713.49</v>
      </c>
      <c r="N227" s="1">
        <f t="shared" si="44"/>
        <v>5018805.5500000007</v>
      </c>
    </row>
    <row r="228" spans="1:14" x14ac:dyDescent="0.2">
      <c r="A228" s="8">
        <v>12</v>
      </c>
      <c r="B228" s="2" t="s">
        <v>9</v>
      </c>
      <c r="C228" s="1">
        <f t="shared" si="42"/>
        <v>3313532.32</v>
      </c>
      <c r="D228" s="1">
        <f t="shared" si="42"/>
        <v>1180098.58</v>
      </c>
      <c r="E228" s="1">
        <f t="shared" si="42"/>
        <v>100751.02</v>
      </c>
      <c r="F228" s="1">
        <f t="shared" si="42"/>
        <v>70773.66</v>
      </c>
      <c r="G228" s="1">
        <f t="shared" si="42"/>
        <v>72975.789999999994</v>
      </c>
      <c r="H228" s="1">
        <f t="shared" si="42"/>
        <v>902979</v>
      </c>
      <c r="I228" s="1">
        <f t="shared" si="42"/>
        <v>6153.51</v>
      </c>
      <c r="J228" s="1">
        <f t="shared" si="42"/>
        <v>19579.09</v>
      </c>
      <c r="K228" s="1">
        <f t="shared" si="42"/>
        <v>0</v>
      </c>
      <c r="L228" s="1">
        <f t="shared" si="43"/>
        <v>265021.3</v>
      </c>
      <c r="M228" s="1">
        <f t="shared" si="41"/>
        <v>12684.62</v>
      </c>
      <c r="N228" s="1">
        <f t="shared" si="44"/>
        <v>5944548.8899999997</v>
      </c>
    </row>
    <row r="229" spans="1:14" x14ac:dyDescent="0.2">
      <c r="A229" s="8">
        <v>13</v>
      </c>
      <c r="B229" s="2" t="s">
        <v>10</v>
      </c>
      <c r="C229" s="1">
        <f t="shared" si="42"/>
        <v>4567838.4800000004</v>
      </c>
      <c r="D229" s="1">
        <f t="shared" si="42"/>
        <v>1697085.74</v>
      </c>
      <c r="E229" s="1">
        <f t="shared" si="42"/>
        <v>79856.22</v>
      </c>
      <c r="F229" s="1">
        <f t="shared" si="42"/>
        <v>126495.9</v>
      </c>
      <c r="G229" s="1">
        <f t="shared" si="42"/>
        <v>131004.88</v>
      </c>
      <c r="H229" s="1">
        <f t="shared" si="42"/>
        <v>689915</v>
      </c>
      <c r="I229" s="1">
        <f t="shared" si="42"/>
        <v>7931.15</v>
      </c>
      <c r="J229" s="1">
        <f t="shared" si="42"/>
        <v>25235.15</v>
      </c>
      <c r="K229" s="1">
        <f t="shared" si="42"/>
        <v>0</v>
      </c>
      <c r="L229" s="1">
        <f t="shared" si="43"/>
        <v>379033.73</v>
      </c>
      <c r="M229" s="1">
        <f t="shared" si="41"/>
        <v>16348.99</v>
      </c>
      <c r="N229" s="1">
        <f t="shared" si="44"/>
        <v>7720745.2400000021</v>
      </c>
    </row>
    <row r="230" spans="1:14" x14ac:dyDescent="0.2">
      <c r="A230" s="8">
        <v>14</v>
      </c>
      <c r="B230" s="2" t="s">
        <v>25</v>
      </c>
      <c r="C230" s="1">
        <f t="shared" si="42"/>
        <v>2277373.46</v>
      </c>
      <c r="D230" s="1">
        <f t="shared" si="42"/>
        <v>734518.88</v>
      </c>
      <c r="E230" s="1">
        <f t="shared" si="42"/>
        <v>141036.21</v>
      </c>
      <c r="F230" s="1">
        <f t="shared" si="42"/>
        <v>24018.21</v>
      </c>
      <c r="G230" s="1">
        <f t="shared" si="42"/>
        <v>24736.01</v>
      </c>
      <c r="H230" s="1">
        <f t="shared" si="42"/>
        <v>313055</v>
      </c>
      <c r="I230" s="1">
        <f t="shared" si="42"/>
        <v>5109.55</v>
      </c>
      <c r="J230" s="1">
        <f t="shared" si="42"/>
        <v>16257.42</v>
      </c>
      <c r="K230" s="1">
        <f t="shared" si="42"/>
        <v>0</v>
      </c>
      <c r="L230" s="1">
        <f t="shared" si="43"/>
        <v>193315.29</v>
      </c>
      <c r="M230" s="1">
        <f t="shared" si="41"/>
        <v>10532.63</v>
      </c>
      <c r="N230" s="1">
        <f t="shared" si="44"/>
        <v>3739952.6599999992</v>
      </c>
    </row>
    <row r="231" spans="1:14" x14ac:dyDescent="0.2">
      <c r="A231" s="8">
        <v>15</v>
      </c>
      <c r="B231" s="2" t="s">
        <v>24</v>
      </c>
      <c r="C231" s="1">
        <f t="shared" si="42"/>
        <v>2916152.87</v>
      </c>
      <c r="D231" s="1">
        <f t="shared" si="42"/>
        <v>1012147.59</v>
      </c>
      <c r="E231" s="1">
        <f t="shared" si="42"/>
        <v>113956.54</v>
      </c>
      <c r="F231" s="1">
        <f t="shared" si="42"/>
        <v>73015.360000000001</v>
      </c>
      <c r="G231" s="1">
        <f t="shared" si="42"/>
        <v>75414.64</v>
      </c>
      <c r="H231" s="1">
        <f t="shared" si="42"/>
        <v>260013</v>
      </c>
      <c r="I231" s="1">
        <f t="shared" si="42"/>
        <v>6084.77</v>
      </c>
      <c r="J231" s="1">
        <f t="shared" si="42"/>
        <v>19360.37</v>
      </c>
      <c r="K231" s="1">
        <f t="shared" si="42"/>
        <v>0</v>
      </c>
      <c r="L231" s="1">
        <f t="shared" si="43"/>
        <v>267266.96000000002</v>
      </c>
      <c r="M231" s="1">
        <f t="shared" si="41"/>
        <v>12542.92</v>
      </c>
      <c r="N231" s="1">
        <f t="shared" si="44"/>
        <v>4755955.0199999996</v>
      </c>
    </row>
    <row r="232" spans="1:14" x14ac:dyDescent="0.2">
      <c r="A232" s="8">
        <v>16</v>
      </c>
      <c r="B232" s="2" t="s">
        <v>22</v>
      </c>
      <c r="C232" s="1">
        <f t="shared" si="42"/>
        <v>7961572.5700000003</v>
      </c>
      <c r="D232" s="1">
        <f t="shared" si="42"/>
        <v>3459242.15</v>
      </c>
      <c r="E232" s="1">
        <f t="shared" si="42"/>
        <v>57456.99</v>
      </c>
      <c r="F232" s="1">
        <f t="shared" si="42"/>
        <v>284375.59999999998</v>
      </c>
      <c r="G232" s="1">
        <f t="shared" si="42"/>
        <v>297566.03000000003</v>
      </c>
      <c r="H232" s="1">
        <f t="shared" si="42"/>
        <v>918171</v>
      </c>
      <c r="I232" s="1">
        <f t="shared" si="42"/>
        <v>12905.65</v>
      </c>
      <c r="J232" s="1">
        <f t="shared" si="42"/>
        <v>41062.86</v>
      </c>
      <c r="K232" s="1">
        <f t="shared" si="42"/>
        <v>0</v>
      </c>
      <c r="L232" s="1">
        <f t="shared" si="43"/>
        <v>707167.50000000012</v>
      </c>
      <c r="M232" s="1">
        <f t="shared" si="41"/>
        <v>26603.22</v>
      </c>
      <c r="N232" s="1">
        <f t="shared" si="44"/>
        <v>13766123.57</v>
      </c>
    </row>
    <row r="233" spans="1:14" x14ac:dyDescent="0.2">
      <c r="A233" s="8">
        <v>17</v>
      </c>
      <c r="B233" s="2" t="s">
        <v>11</v>
      </c>
      <c r="C233" s="1">
        <f t="shared" si="42"/>
        <v>3600337.2</v>
      </c>
      <c r="D233" s="1">
        <f t="shared" si="42"/>
        <v>1280944.42</v>
      </c>
      <c r="E233" s="1">
        <f t="shared" si="42"/>
        <v>97240.7</v>
      </c>
      <c r="F233" s="1">
        <f t="shared" si="42"/>
        <v>125535.17</v>
      </c>
      <c r="G233" s="1">
        <f t="shared" si="42"/>
        <v>129619.47</v>
      </c>
      <c r="H233" s="1">
        <f t="shared" si="42"/>
        <v>145132</v>
      </c>
      <c r="I233" s="1">
        <f t="shared" si="42"/>
        <v>7341.96</v>
      </c>
      <c r="J233" s="1">
        <f t="shared" si="42"/>
        <v>23360.47</v>
      </c>
      <c r="K233" s="1">
        <f t="shared" si="42"/>
        <v>0</v>
      </c>
      <c r="L233" s="1">
        <f t="shared" si="43"/>
        <v>340980.04000000004</v>
      </c>
      <c r="M233" s="1">
        <f t="shared" si="41"/>
        <v>15134.44</v>
      </c>
      <c r="N233" s="1">
        <f t="shared" si="44"/>
        <v>5765625.8700000001</v>
      </c>
    </row>
    <row r="234" spans="1:14" x14ac:dyDescent="0.2">
      <c r="A234" s="8">
        <v>18</v>
      </c>
      <c r="B234" s="2" t="s">
        <v>2</v>
      </c>
      <c r="C234" s="1">
        <f t="shared" ref="C234:K236" si="45">C176</f>
        <v>35020002.840000004</v>
      </c>
      <c r="D234" s="1">
        <f t="shared" si="45"/>
        <v>15063226.74</v>
      </c>
      <c r="E234" s="1">
        <f t="shared" si="45"/>
        <v>35224.910000000003</v>
      </c>
      <c r="F234" s="1">
        <f t="shared" si="45"/>
        <v>1134299.97</v>
      </c>
      <c r="G234" s="1">
        <f t="shared" si="45"/>
        <v>1506298.24</v>
      </c>
      <c r="H234" s="1">
        <f t="shared" si="45"/>
        <v>5199382</v>
      </c>
      <c r="I234" s="1">
        <f t="shared" si="45"/>
        <v>43923.33</v>
      </c>
      <c r="J234" s="1">
        <f t="shared" si="45"/>
        <v>139754.14000000001</v>
      </c>
      <c r="K234" s="1">
        <f t="shared" si="45"/>
        <v>0</v>
      </c>
      <c r="L234" s="1">
        <f t="shared" si="43"/>
        <v>5281724.0600000005</v>
      </c>
      <c r="M234" s="1">
        <f t="shared" si="41"/>
        <v>90541.91</v>
      </c>
      <c r="N234" s="1">
        <f t="shared" si="44"/>
        <v>63514378.140000001</v>
      </c>
    </row>
    <row r="235" spans="1:14" x14ac:dyDescent="0.2">
      <c r="A235" s="8">
        <v>19</v>
      </c>
      <c r="B235" s="2" t="s">
        <v>12</v>
      </c>
      <c r="C235" s="1">
        <f t="shared" si="45"/>
        <v>3827700.83</v>
      </c>
      <c r="D235" s="1">
        <f t="shared" si="45"/>
        <v>1449472.2</v>
      </c>
      <c r="E235" s="1">
        <f t="shared" si="45"/>
        <v>92058.78</v>
      </c>
      <c r="F235" s="1">
        <f t="shared" si="45"/>
        <v>96072.84</v>
      </c>
      <c r="G235" s="1">
        <f t="shared" si="45"/>
        <v>99026.55</v>
      </c>
      <c r="H235" s="1">
        <f t="shared" si="45"/>
        <v>2210940</v>
      </c>
      <c r="I235" s="1">
        <f t="shared" si="45"/>
        <v>7423.02</v>
      </c>
      <c r="J235" s="1">
        <f t="shared" si="45"/>
        <v>23618.36</v>
      </c>
      <c r="K235" s="1">
        <f t="shared" si="45"/>
        <v>0</v>
      </c>
      <c r="L235" s="1">
        <f t="shared" si="43"/>
        <v>318952.31</v>
      </c>
      <c r="M235" s="1">
        <f t="shared" si="41"/>
        <v>15301.53</v>
      </c>
      <c r="N235" s="1">
        <f t="shared" si="44"/>
        <v>8140566.4199999999</v>
      </c>
    </row>
    <row r="236" spans="1:14" x14ac:dyDescent="0.2">
      <c r="A236" s="8">
        <v>20</v>
      </c>
      <c r="B236" s="2" t="s">
        <v>13</v>
      </c>
      <c r="C236" s="1">
        <f t="shared" si="45"/>
        <v>3666524.59</v>
      </c>
      <c r="D236" s="1">
        <f t="shared" si="45"/>
        <v>1335272.99</v>
      </c>
      <c r="E236" s="1">
        <f t="shared" si="45"/>
        <v>105932.92</v>
      </c>
      <c r="F236" s="1">
        <f t="shared" si="45"/>
        <v>144749.75</v>
      </c>
      <c r="G236" s="1">
        <f t="shared" si="45"/>
        <v>155953.17000000001</v>
      </c>
      <c r="H236" s="1">
        <f t="shared" si="45"/>
        <v>839155</v>
      </c>
      <c r="I236" s="1">
        <f t="shared" si="45"/>
        <v>10052.65</v>
      </c>
      <c r="J236" s="1">
        <f t="shared" si="45"/>
        <v>31985.3</v>
      </c>
      <c r="K236" s="1">
        <f t="shared" si="45"/>
        <v>0</v>
      </c>
      <c r="L236" s="1">
        <f t="shared" si="43"/>
        <v>616839.8899999999</v>
      </c>
      <c r="M236" s="1">
        <f t="shared" si="41"/>
        <v>20722.189999999999</v>
      </c>
      <c r="N236" s="1">
        <f t="shared" si="44"/>
        <v>6927188.4500000002</v>
      </c>
    </row>
    <row r="237" spans="1:14" x14ac:dyDescent="0.2">
      <c r="A237" s="27" t="s">
        <v>0</v>
      </c>
      <c r="B237" s="28"/>
      <c r="C237" s="13">
        <f>SUM(C217:C236)</f>
        <v>101530453.95</v>
      </c>
      <c r="D237" s="13">
        <f t="shared" ref="D237:N237" si="46">SUM(D217:D236)</f>
        <v>39716656.000000007</v>
      </c>
      <c r="E237" s="13">
        <f t="shared" si="46"/>
        <v>2252385.4499999997</v>
      </c>
      <c r="F237" s="13">
        <f>SUM(F217:F236)</f>
        <v>3202427.9299999997</v>
      </c>
      <c r="G237" s="13">
        <f>SUM(G217:G236)</f>
        <v>3802484.4799999995</v>
      </c>
      <c r="H237" s="13">
        <f t="shared" si="46"/>
        <v>30470878</v>
      </c>
      <c r="I237" s="13">
        <f t="shared" si="46"/>
        <v>199839.14999999997</v>
      </c>
      <c r="J237" s="13">
        <f t="shared" si="46"/>
        <v>635843.20000000007</v>
      </c>
      <c r="K237" s="16">
        <f t="shared" si="46"/>
        <v>0</v>
      </c>
      <c r="L237" s="13">
        <f t="shared" si="46"/>
        <v>14521864.200000001</v>
      </c>
      <c r="M237" s="13">
        <f t="shared" si="46"/>
        <v>411941.00000000006</v>
      </c>
      <c r="N237" s="13">
        <f t="shared" si="46"/>
        <v>196744773.35999998</v>
      </c>
    </row>
    <row r="238" spans="1:14" x14ac:dyDescent="0.2">
      <c r="B238" s="20" t="s">
        <v>38</v>
      </c>
      <c r="C238" s="17" t="s">
        <v>39</v>
      </c>
    </row>
    <row r="241" spans="1:13" x14ac:dyDescent="0.2">
      <c r="A241" s="34" t="s">
        <v>57</v>
      </c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</row>
    <row r="242" spans="1:13" x14ac:dyDescent="0.2">
      <c r="M242" s="7" t="s">
        <v>23</v>
      </c>
    </row>
    <row r="243" spans="1:13" x14ac:dyDescent="0.2">
      <c r="A243" s="35" t="s">
        <v>1</v>
      </c>
      <c r="B243" s="35" t="s">
        <v>37</v>
      </c>
      <c r="C243" s="29" t="s">
        <v>28</v>
      </c>
      <c r="D243" s="29" t="s">
        <v>29</v>
      </c>
      <c r="E243" s="29" t="s">
        <v>27</v>
      </c>
      <c r="F243" s="29" t="s">
        <v>30</v>
      </c>
      <c r="G243" s="29" t="s">
        <v>31</v>
      </c>
      <c r="H243" s="38" t="s">
        <v>32</v>
      </c>
      <c r="I243" s="29" t="s">
        <v>33</v>
      </c>
      <c r="J243" s="29" t="s">
        <v>34</v>
      </c>
      <c r="K243" s="29" t="s">
        <v>35</v>
      </c>
      <c r="L243" s="29" t="s">
        <v>40</v>
      </c>
      <c r="M243" s="29" t="s">
        <v>36</v>
      </c>
    </row>
    <row r="244" spans="1:13" x14ac:dyDescent="0.2">
      <c r="A244" s="36"/>
      <c r="B244" s="36"/>
      <c r="C244" s="30"/>
      <c r="D244" s="30"/>
      <c r="E244" s="30"/>
      <c r="F244" s="30"/>
      <c r="G244" s="30"/>
      <c r="H244" s="39"/>
      <c r="I244" s="30"/>
      <c r="J244" s="30"/>
      <c r="K244" s="30"/>
      <c r="L244" s="30"/>
      <c r="M244" s="30"/>
    </row>
    <row r="245" spans="1:13" x14ac:dyDescent="0.2">
      <c r="A245" s="37"/>
      <c r="B245" s="37"/>
      <c r="C245" s="31"/>
      <c r="D245" s="31"/>
      <c r="E245" s="31"/>
      <c r="F245" s="31"/>
      <c r="G245" s="31"/>
      <c r="H245" s="40"/>
      <c r="I245" s="31"/>
      <c r="J245" s="31"/>
      <c r="K245" s="31"/>
      <c r="L245" s="31"/>
      <c r="M245" s="31"/>
    </row>
    <row r="246" spans="1:13" x14ac:dyDescent="0.2">
      <c r="A246" s="8">
        <v>1</v>
      </c>
      <c r="B246" s="2" t="s">
        <v>3</v>
      </c>
      <c r="C246" s="1">
        <v>3797638.96</v>
      </c>
      <c r="D246" s="1">
        <v>1402660.72</v>
      </c>
      <c r="E246" s="1">
        <v>89962.98</v>
      </c>
      <c r="F246" s="1">
        <v>132109.76999999999</v>
      </c>
      <c r="G246" s="1">
        <v>121540.04</v>
      </c>
      <c r="H246" s="1">
        <v>408455</v>
      </c>
      <c r="I246" s="1">
        <v>7321.45</v>
      </c>
      <c r="J246" s="1">
        <v>26048.9</v>
      </c>
      <c r="K246" s="1">
        <v>0</v>
      </c>
      <c r="L246" s="1">
        <v>38797.4</v>
      </c>
      <c r="M246" s="1">
        <f>SUM(C246:L246)</f>
        <v>6024535.2200000007</v>
      </c>
    </row>
    <row r="247" spans="1:13" x14ac:dyDescent="0.2">
      <c r="A247" s="8">
        <v>2</v>
      </c>
      <c r="B247" s="2" t="s">
        <v>4</v>
      </c>
      <c r="C247" s="1">
        <v>2670515.66</v>
      </c>
      <c r="D247" s="1">
        <v>946334.94</v>
      </c>
      <c r="E247" s="1">
        <v>120842.24000000001</v>
      </c>
      <c r="F247" s="1">
        <v>54756.66</v>
      </c>
      <c r="G247" s="1">
        <v>49394.16</v>
      </c>
      <c r="H247" s="1">
        <v>10267</v>
      </c>
      <c r="I247" s="1">
        <v>5750.31</v>
      </c>
      <c r="J247" s="1">
        <v>20458.95</v>
      </c>
      <c r="K247" s="1">
        <v>0</v>
      </c>
      <c r="L247" s="1">
        <v>30471.7</v>
      </c>
      <c r="M247" s="1">
        <f t="shared" ref="M247:M265" si="47">SUM(C247:L247)</f>
        <v>3908791.620000001</v>
      </c>
    </row>
    <row r="248" spans="1:13" x14ac:dyDescent="0.2">
      <c r="A248" s="8">
        <v>3</v>
      </c>
      <c r="B248" s="2" t="s">
        <v>18</v>
      </c>
      <c r="C248" s="1">
        <v>2939328.87</v>
      </c>
      <c r="D248" s="1">
        <v>885176.74</v>
      </c>
      <c r="E248" s="1">
        <v>126548.19</v>
      </c>
      <c r="F248" s="1">
        <v>40263.620000000003</v>
      </c>
      <c r="G248" s="1">
        <v>36013.360000000001</v>
      </c>
      <c r="H248" s="1">
        <v>13690</v>
      </c>
      <c r="I248" s="1">
        <v>9422.9500000000007</v>
      </c>
      <c r="J248" s="1">
        <v>33525.81</v>
      </c>
      <c r="K248" s="1">
        <v>0</v>
      </c>
      <c r="L248" s="1">
        <v>49933.56</v>
      </c>
      <c r="M248" s="1">
        <f t="shared" si="47"/>
        <v>4133903.1000000006</v>
      </c>
    </row>
    <row r="249" spans="1:13" x14ac:dyDescent="0.2">
      <c r="A249" s="8">
        <v>4</v>
      </c>
      <c r="B249" s="2" t="s">
        <v>19</v>
      </c>
      <c r="C249" s="1">
        <v>4269891.72</v>
      </c>
      <c r="D249" s="1">
        <v>1659669.49</v>
      </c>
      <c r="E249" s="1">
        <v>109094.7</v>
      </c>
      <c r="F249" s="1">
        <v>387992.42</v>
      </c>
      <c r="G249" s="1">
        <v>435624.08</v>
      </c>
      <c r="H249" s="1">
        <v>3889121</v>
      </c>
      <c r="I249" s="1">
        <v>18263.87</v>
      </c>
      <c r="J249" s="1">
        <v>64980.79</v>
      </c>
      <c r="K249" s="1">
        <v>0</v>
      </c>
      <c r="L249" s="1">
        <v>96782.82</v>
      </c>
      <c r="M249" s="1">
        <f t="shared" si="47"/>
        <v>10931420.889999999</v>
      </c>
    </row>
    <row r="250" spans="1:13" x14ac:dyDescent="0.2">
      <c r="A250" s="8">
        <v>5</v>
      </c>
      <c r="B250" s="2" t="s">
        <v>5</v>
      </c>
      <c r="C250" s="1">
        <v>5014770.25</v>
      </c>
      <c r="D250" s="1">
        <v>1842665.89</v>
      </c>
      <c r="E250" s="1">
        <v>75362.460000000006</v>
      </c>
      <c r="F250" s="1">
        <v>248836.92</v>
      </c>
      <c r="G250" s="1">
        <v>224767.35</v>
      </c>
      <c r="H250" s="1">
        <v>3717813</v>
      </c>
      <c r="I250" s="1">
        <v>10784.05</v>
      </c>
      <c r="J250" s="1">
        <v>38368.44</v>
      </c>
      <c r="K250" s="1">
        <v>0</v>
      </c>
      <c r="L250" s="1">
        <v>57146.21</v>
      </c>
      <c r="M250" s="1">
        <f t="shared" si="47"/>
        <v>11230514.57</v>
      </c>
    </row>
    <row r="251" spans="1:13" x14ac:dyDescent="0.2">
      <c r="A251" s="8">
        <v>6</v>
      </c>
      <c r="B251" s="2" t="s">
        <v>15</v>
      </c>
      <c r="C251" s="1">
        <v>2017011.22</v>
      </c>
      <c r="D251" s="1">
        <v>601987.75</v>
      </c>
      <c r="E251" s="1">
        <v>183439.88</v>
      </c>
      <c r="F251" s="1">
        <v>127530.26</v>
      </c>
      <c r="G251" s="1">
        <v>106022.98</v>
      </c>
      <c r="H251" s="1">
        <v>417620</v>
      </c>
      <c r="I251" s="1">
        <v>7253.34</v>
      </c>
      <c r="J251" s="1">
        <v>25806.58</v>
      </c>
      <c r="K251" s="1">
        <v>0</v>
      </c>
      <c r="L251" s="1">
        <v>38436.5</v>
      </c>
      <c r="M251" s="1">
        <f t="shared" si="47"/>
        <v>3525108.5099999993</v>
      </c>
    </row>
    <row r="252" spans="1:13" x14ac:dyDescent="0.2">
      <c r="A252" s="8">
        <v>7</v>
      </c>
      <c r="B252" s="2" t="s">
        <v>16</v>
      </c>
      <c r="C252" s="1">
        <v>2134601.17</v>
      </c>
      <c r="D252" s="1">
        <v>583552.52</v>
      </c>
      <c r="E252" s="1">
        <v>180419.08</v>
      </c>
      <c r="F252" s="1">
        <v>41626.6</v>
      </c>
      <c r="G252" s="1">
        <v>36546.54</v>
      </c>
      <c r="H252" s="1">
        <v>99323</v>
      </c>
      <c r="I252" s="1">
        <v>8133.55</v>
      </c>
      <c r="J252" s="1">
        <v>28938.25</v>
      </c>
      <c r="K252" s="1">
        <v>0</v>
      </c>
      <c r="L252" s="1">
        <v>43100.82</v>
      </c>
      <c r="M252" s="1">
        <f t="shared" si="47"/>
        <v>3156241.53</v>
      </c>
    </row>
    <row r="253" spans="1:13" x14ac:dyDescent="0.2">
      <c r="A253" s="8">
        <v>8</v>
      </c>
      <c r="B253" s="2" t="s">
        <v>6</v>
      </c>
      <c r="C253" s="1">
        <v>3316645.91</v>
      </c>
      <c r="D253" s="1">
        <v>1224525.6100000001</v>
      </c>
      <c r="E253" s="1">
        <v>99696.66</v>
      </c>
      <c r="F253" s="1">
        <v>100049.57</v>
      </c>
      <c r="G253" s="1">
        <v>90348.58</v>
      </c>
      <c r="H253" s="1">
        <v>389718</v>
      </c>
      <c r="I253" s="1">
        <v>6406.13</v>
      </c>
      <c r="J253" s="1">
        <v>22792.31</v>
      </c>
      <c r="K253" s="1">
        <v>0</v>
      </c>
      <c r="L253" s="1">
        <v>33947.01</v>
      </c>
      <c r="M253" s="1">
        <f t="shared" si="47"/>
        <v>5284129.78</v>
      </c>
    </row>
    <row r="254" spans="1:13" x14ac:dyDescent="0.2">
      <c r="A254" s="8">
        <v>9</v>
      </c>
      <c r="B254" s="2" t="s">
        <v>7</v>
      </c>
      <c r="C254" s="1">
        <v>3015906.3</v>
      </c>
      <c r="D254" s="1">
        <v>1070626.29</v>
      </c>
      <c r="E254" s="1">
        <v>109094.7</v>
      </c>
      <c r="F254" s="1">
        <v>62662.21</v>
      </c>
      <c r="G254" s="1">
        <v>55846.45</v>
      </c>
      <c r="H254" s="1">
        <v>18230</v>
      </c>
      <c r="I254" s="1">
        <v>6330.48</v>
      </c>
      <c r="J254" s="1">
        <v>22523.15</v>
      </c>
      <c r="K254" s="1">
        <v>0</v>
      </c>
      <c r="L254" s="1">
        <v>33546.129999999997</v>
      </c>
      <c r="M254" s="1">
        <f t="shared" si="47"/>
        <v>4394765.7100000009</v>
      </c>
    </row>
    <row r="255" spans="1:13" x14ac:dyDescent="0.2">
      <c r="A255" s="8">
        <v>10</v>
      </c>
      <c r="B255" s="2" t="s">
        <v>14</v>
      </c>
      <c r="C255" s="1">
        <v>1929509.33</v>
      </c>
      <c r="D255" s="1">
        <v>613773.44999999995</v>
      </c>
      <c r="E255" s="1">
        <v>173538.37</v>
      </c>
      <c r="F255" s="1">
        <v>47492.69</v>
      </c>
      <c r="G255" s="1">
        <v>41921.71</v>
      </c>
      <c r="H255" s="1">
        <v>511038</v>
      </c>
      <c r="I255" s="1">
        <v>5624.56</v>
      </c>
      <c r="J255" s="1">
        <v>20011.55</v>
      </c>
      <c r="K255" s="1">
        <v>0</v>
      </c>
      <c r="L255" s="1">
        <v>29805.33</v>
      </c>
      <c r="M255" s="1">
        <f t="shared" si="47"/>
        <v>3372714.99</v>
      </c>
    </row>
    <row r="256" spans="1:13" x14ac:dyDescent="0.2">
      <c r="A256" s="8">
        <v>11</v>
      </c>
      <c r="B256" s="2" t="s">
        <v>8</v>
      </c>
      <c r="C256" s="1">
        <v>3176809.02</v>
      </c>
      <c r="D256" s="1">
        <v>1216618.5900000001</v>
      </c>
      <c r="E256" s="1">
        <v>108087.76</v>
      </c>
      <c r="F256" s="1">
        <v>121840.67</v>
      </c>
      <c r="G256" s="1">
        <v>111864.45</v>
      </c>
      <c r="H256" s="1">
        <v>18952</v>
      </c>
      <c r="I256" s="1">
        <v>7622.87</v>
      </c>
      <c r="J256" s="1">
        <v>27121.3</v>
      </c>
      <c r="K256" s="1">
        <v>0</v>
      </c>
      <c r="L256" s="1">
        <v>40394.65</v>
      </c>
      <c r="M256" s="1">
        <f t="shared" si="47"/>
        <v>4829311.3100000005</v>
      </c>
    </row>
    <row r="257" spans="1:13" x14ac:dyDescent="0.2">
      <c r="A257" s="8">
        <v>12</v>
      </c>
      <c r="B257" s="2" t="s">
        <v>9</v>
      </c>
      <c r="C257" s="1">
        <v>3432312.1</v>
      </c>
      <c r="D257" s="1">
        <v>1269112.05</v>
      </c>
      <c r="E257" s="1">
        <v>95836.75</v>
      </c>
      <c r="F257" s="1">
        <v>82453.279999999999</v>
      </c>
      <c r="G257" s="1">
        <v>72975.789999999994</v>
      </c>
      <c r="H257" s="1">
        <v>1</v>
      </c>
      <c r="I257" s="1">
        <v>6153.51</v>
      </c>
      <c r="J257" s="1">
        <v>21893.5</v>
      </c>
      <c r="K257" s="1">
        <v>0</v>
      </c>
      <c r="L257" s="1">
        <v>32608.33</v>
      </c>
      <c r="M257" s="1">
        <f t="shared" si="47"/>
        <v>5013346.3100000005</v>
      </c>
    </row>
    <row r="258" spans="1:13" x14ac:dyDescent="0.2">
      <c r="A258" s="8">
        <v>13</v>
      </c>
      <c r="B258" s="2" t="s">
        <v>10</v>
      </c>
      <c r="C258" s="1">
        <v>4756809.05</v>
      </c>
      <c r="D258" s="1">
        <v>1800572.27</v>
      </c>
      <c r="E258" s="1">
        <v>74858.990000000005</v>
      </c>
      <c r="F258" s="1">
        <v>147091.01999999999</v>
      </c>
      <c r="G258" s="1">
        <v>131004.88</v>
      </c>
      <c r="H258" s="1">
        <v>467926</v>
      </c>
      <c r="I258" s="1">
        <v>7931.15</v>
      </c>
      <c r="J258" s="1">
        <v>28218.16</v>
      </c>
      <c r="K258" s="1">
        <v>0</v>
      </c>
      <c r="L258" s="1">
        <v>42028.31</v>
      </c>
      <c r="M258" s="1">
        <f t="shared" si="47"/>
        <v>7456439.8300000001</v>
      </c>
    </row>
    <row r="259" spans="1:13" x14ac:dyDescent="0.2">
      <c r="A259" s="8">
        <v>14</v>
      </c>
      <c r="B259" s="2" t="s">
        <v>25</v>
      </c>
      <c r="C259" s="1">
        <v>2318758.39</v>
      </c>
      <c r="D259" s="1">
        <v>804149.09</v>
      </c>
      <c r="E259" s="1">
        <v>136281.87</v>
      </c>
      <c r="F259" s="1">
        <v>26954.49</v>
      </c>
      <c r="G259" s="1">
        <v>24736.01</v>
      </c>
      <c r="H259" s="1">
        <v>10671</v>
      </c>
      <c r="I259" s="1">
        <v>5109.55</v>
      </c>
      <c r="J259" s="1">
        <v>18179.189999999999</v>
      </c>
      <c r="K259" s="1">
        <v>0</v>
      </c>
      <c r="L259" s="1">
        <v>27076.21</v>
      </c>
      <c r="M259" s="1">
        <f t="shared" si="47"/>
        <v>3371915.8</v>
      </c>
    </row>
    <row r="260" spans="1:13" x14ac:dyDescent="0.2">
      <c r="A260" s="8">
        <v>15</v>
      </c>
      <c r="B260" s="2" t="s">
        <v>24</v>
      </c>
      <c r="C260" s="1">
        <v>2990086.33</v>
      </c>
      <c r="D260" s="1">
        <v>1077060.22</v>
      </c>
      <c r="E260" s="1">
        <v>109094.7</v>
      </c>
      <c r="F260" s="1">
        <v>82719.75</v>
      </c>
      <c r="G260" s="1">
        <v>75414.64</v>
      </c>
      <c r="H260" s="1">
        <v>1148562</v>
      </c>
      <c r="I260" s="1">
        <v>6084.77</v>
      </c>
      <c r="J260" s="1">
        <v>21648.93</v>
      </c>
      <c r="K260" s="1">
        <v>0</v>
      </c>
      <c r="L260" s="1">
        <v>32244.06</v>
      </c>
      <c r="M260" s="1">
        <f t="shared" si="47"/>
        <v>5542915.3999999985</v>
      </c>
    </row>
    <row r="261" spans="1:13" x14ac:dyDescent="0.2">
      <c r="A261" s="8">
        <v>16</v>
      </c>
      <c r="B261" s="2" t="s">
        <v>22</v>
      </c>
      <c r="C261" s="1">
        <v>8332921.0800000001</v>
      </c>
      <c r="D261" s="1">
        <v>3632051.72</v>
      </c>
      <c r="E261" s="1">
        <v>52370.83</v>
      </c>
      <c r="F261" s="1">
        <v>329475.03999999998</v>
      </c>
      <c r="G261" s="1">
        <v>297566.03000000003</v>
      </c>
      <c r="H261" s="1">
        <v>0</v>
      </c>
      <c r="I261" s="1">
        <v>12905.65</v>
      </c>
      <c r="J261" s="1">
        <v>45916.84</v>
      </c>
      <c r="K261" s="1">
        <v>0</v>
      </c>
      <c r="L261" s="1">
        <v>68388.850000000006</v>
      </c>
      <c r="M261" s="1">
        <f t="shared" si="47"/>
        <v>12771596.039999999</v>
      </c>
    </row>
    <row r="262" spans="1:13" x14ac:dyDescent="0.2">
      <c r="A262" s="8">
        <v>17</v>
      </c>
      <c r="B262" s="2" t="s">
        <v>11</v>
      </c>
      <c r="C262" s="1">
        <v>3699409.19</v>
      </c>
      <c r="D262" s="1">
        <v>1349138.15</v>
      </c>
      <c r="E262" s="1">
        <v>92312.49</v>
      </c>
      <c r="F262" s="1">
        <v>141480.85999999999</v>
      </c>
      <c r="G262" s="1">
        <v>129619.47</v>
      </c>
      <c r="H262" s="1">
        <v>0</v>
      </c>
      <c r="I262" s="1">
        <v>7341.96</v>
      </c>
      <c r="J262" s="1">
        <v>26121.87</v>
      </c>
      <c r="K262" s="1">
        <v>0</v>
      </c>
      <c r="L262" s="1">
        <v>38906.089999999997</v>
      </c>
      <c r="M262" s="1">
        <f t="shared" si="47"/>
        <v>5484330.0800000001</v>
      </c>
    </row>
    <row r="263" spans="1:13" x14ac:dyDescent="0.2">
      <c r="A263" s="8">
        <v>18</v>
      </c>
      <c r="B263" s="2" t="s">
        <v>2</v>
      </c>
      <c r="C263" s="1">
        <v>37240732.170000002</v>
      </c>
      <c r="D263" s="1">
        <v>15329667.189999999</v>
      </c>
      <c r="E263" s="1">
        <v>30050.5</v>
      </c>
      <c r="F263" s="1">
        <v>1340996.57</v>
      </c>
      <c r="G263" s="1">
        <v>1506298.24</v>
      </c>
      <c r="H263" s="1">
        <v>73378</v>
      </c>
      <c r="I263" s="1">
        <v>43923.33</v>
      </c>
      <c r="J263" s="1">
        <v>156274.26999999999</v>
      </c>
      <c r="K263" s="1">
        <v>0</v>
      </c>
      <c r="L263" s="1">
        <v>232755.94</v>
      </c>
      <c r="M263" s="1">
        <f t="shared" si="47"/>
        <v>55954076.210000001</v>
      </c>
    </row>
    <row r="264" spans="1:13" x14ac:dyDescent="0.2">
      <c r="A264" s="8">
        <v>19</v>
      </c>
      <c r="B264" s="2" t="s">
        <v>12</v>
      </c>
      <c r="C264" s="1">
        <v>3950524.05</v>
      </c>
      <c r="D264" s="1">
        <v>1556745.32</v>
      </c>
      <c r="E264" s="1">
        <v>87110</v>
      </c>
      <c r="F264" s="1">
        <v>108469.03</v>
      </c>
      <c r="G264" s="1">
        <v>99026.55</v>
      </c>
      <c r="H264" s="1">
        <v>1620166</v>
      </c>
      <c r="I264" s="1">
        <v>7423.02</v>
      </c>
      <c r="J264" s="1">
        <v>26410.26</v>
      </c>
      <c r="K264" s="1">
        <v>0</v>
      </c>
      <c r="L264" s="1">
        <v>39335.61</v>
      </c>
      <c r="M264" s="1">
        <f t="shared" si="47"/>
        <v>7495209.8399999999</v>
      </c>
    </row>
    <row r="265" spans="1:13" x14ac:dyDescent="0.2">
      <c r="A265" s="8">
        <v>20</v>
      </c>
      <c r="B265" s="2" t="s">
        <v>13</v>
      </c>
      <c r="C265" s="1">
        <v>3649638.36</v>
      </c>
      <c r="D265" s="1">
        <v>1270278</v>
      </c>
      <c r="E265" s="1">
        <v>101039.2</v>
      </c>
      <c r="F265" s="1">
        <v>176431.82</v>
      </c>
      <c r="G265" s="1">
        <v>155953.17000000001</v>
      </c>
      <c r="H265" s="1">
        <v>854546</v>
      </c>
      <c r="I265" s="1">
        <v>10052.65</v>
      </c>
      <c r="J265" s="1">
        <v>35766.26</v>
      </c>
      <c r="K265" s="1">
        <v>0</v>
      </c>
      <c r="L265" s="1">
        <v>53270.47</v>
      </c>
      <c r="M265" s="1">
        <f t="shared" si="47"/>
        <v>6306975.9299999997</v>
      </c>
    </row>
    <row r="266" spans="1:13" x14ac:dyDescent="0.2">
      <c r="A266" s="27" t="s">
        <v>0</v>
      </c>
      <c r="B266" s="28"/>
      <c r="C266" s="13">
        <f>SUM(C246:C265)</f>
        <v>104653819.13</v>
      </c>
      <c r="D266" s="13">
        <f t="shared" ref="D266:M266" si="48">SUM(D246:D265)</f>
        <v>40136365.999999993</v>
      </c>
      <c r="E266" s="13">
        <f t="shared" si="48"/>
        <v>2155042.3500000006</v>
      </c>
      <c r="F266" s="13">
        <f>SUM(F246:F265)</f>
        <v>3801233.25</v>
      </c>
      <c r="G266" s="13">
        <f>SUM(G246:G265)</f>
        <v>3802484.4799999995</v>
      </c>
      <c r="H266" s="13">
        <f t="shared" si="48"/>
        <v>13669477</v>
      </c>
      <c r="I266" s="13">
        <f t="shared" si="48"/>
        <v>199839.14999999997</v>
      </c>
      <c r="J266" s="13">
        <f t="shared" si="48"/>
        <v>711005.31</v>
      </c>
      <c r="K266" s="13">
        <f t="shared" si="48"/>
        <v>0</v>
      </c>
      <c r="L266" s="13">
        <f t="shared" si="48"/>
        <v>1058976</v>
      </c>
      <c r="M266" s="13">
        <f t="shared" si="48"/>
        <v>170188242.66999999</v>
      </c>
    </row>
    <row r="268" spans="1:13" x14ac:dyDescent="0.2">
      <c r="B268" s="9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2"/>
    </row>
    <row r="270" spans="1:13" x14ac:dyDescent="0.2">
      <c r="A270" s="46" t="s">
        <v>58</v>
      </c>
      <c r="B270" s="46"/>
      <c r="C270" s="46"/>
      <c r="D270" s="46"/>
      <c r="E270" s="46"/>
      <c r="F270" s="46"/>
    </row>
    <row r="271" spans="1:13" x14ac:dyDescent="0.2">
      <c r="A271" s="46"/>
      <c r="B271" s="46"/>
      <c r="C271" s="46"/>
      <c r="D271" s="46"/>
      <c r="E271" s="46"/>
      <c r="F271" s="46"/>
    </row>
    <row r="272" spans="1:13" x14ac:dyDescent="0.2">
      <c r="A272" s="3"/>
      <c r="B272" s="3"/>
      <c r="C272" s="3"/>
      <c r="D272" s="3"/>
      <c r="F272" s="4" t="s">
        <v>23</v>
      </c>
    </row>
    <row r="273" spans="1:6" x14ac:dyDescent="0.2">
      <c r="A273" s="35" t="s">
        <v>1</v>
      </c>
      <c r="B273" s="35" t="s">
        <v>37</v>
      </c>
      <c r="C273" s="29" t="s">
        <v>28</v>
      </c>
      <c r="D273" s="29" t="s">
        <v>29</v>
      </c>
      <c r="E273" s="29" t="s">
        <v>31</v>
      </c>
      <c r="F273" s="29" t="s">
        <v>36</v>
      </c>
    </row>
    <row r="274" spans="1:6" x14ac:dyDescent="0.2">
      <c r="A274" s="36"/>
      <c r="B274" s="36"/>
      <c r="C274" s="30"/>
      <c r="D274" s="30"/>
      <c r="E274" s="30"/>
      <c r="F274" s="30"/>
    </row>
    <row r="275" spans="1:6" x14ac:dyDescent="0.2">
      <c r="A275" s="37"/>
      <c r="B275" s="37"/>
      <c r="C275" s="31"/>
      <c r="D275" s="31"/>
      <c r="E275" s="31"/>
      <c r="F275" s="31"/>
    </row>
    <row r="276" spans="1:6" x14ac:dyDescent="0.2">
      <c r="A276" s="15">
        <v>1</v>
      </c>
      <c r="B276" s="5" t="s">
        <v>3</v>
      </c>
      <c r="C276" s="6">
        <v>1320778.03</v>
      </c>
      <c r="D276" s="6">
        <v>154838.25</v>
      </c>
      <c r="E276" s="6">
        <v>1168.42</v>
      </c>
      <c r="F276" s="6">
        <f>SUM(C276:E276)</f>
        <v>1476784.7</v>
      </c>
    </row>
    <row r="277" spans="1:6" x14ac:dyDescent="0.2">
      <c r="A277" s="15">
        <v>2</v>
      </c>
      <c r="B277" s="5" t="s">
        <v>4</v>
      </c>
      <c r="C277" s="6">
        <v>1037346.57</v>
      </c>
      <c r="D277" s="6">
        <v>74225.990000000005</v>
      </c>
      <c r="E277" s="6">
        <v>289.62</v>
      </c>
      <c r="F277" s="6">
        <f t="shared" ref="F277:F295" si="49">SUM(C277:E277)</f>
        <v>1111862.1800000002</v>
      </c>
    </row>
    <row r="278" spans="1:6" x14ac:dyDescent="0.2">
      <c r="A278" s="15">
        <v>3</v>
      </c>
      <c r="B278" s="5" t="s">
        <v>18</v>
      </c>
      <c r="C278" s="6">
        <v>1699885.82</v>
      </c>
      <c r="D278" s="6">
        <v>47995.040000000001</v>
      </c>
      <c r="E278" s="6">
        <v>109.52</v>
      </c>
      <c r="F278" s="6">
        <f t="shared" si="49"/>
        <v>1747990.3800000001</v>
      </c>
    </row>
    <row r="279" spans="1:6" x14ac:dyDescent="0.2">
      <c r="A279" s="15">
        <v>4</v>
      </c>
      <c r="B279" s="5" t="s">
        <v>19</v>
      </c>
      <c r="C279" s="6">
        <v>3294773.3400000003</v>
      </c>
      <c r="D279" s="6">
        <v>1792128.69</v>
      </c>
      <c r="E279" s="6">
        <v>123247.86</v>
      </c>
      <c r="F279" s="6">
        <f t="shared" si="49"/>
        <v>5210149.8900000006</v>
      </c>
    </row>
    <row r="280" spans="1:6" x14ac:dyDescent="0.2">
      <c r="A280" s="15">
        <v>5</v>
      </c>
      <c r="B280" s="5" t="s">
        <v>5</v>
      </c>
      <c r="C280" s="6">
        <v>1945425.87</v>
      </c>
      <c r="D280" s="6">
        <v>329618.61</v>
      </c>
      <c r="E280" s="6">
        <v>5514.04</v>
      </c>
      <c r="F280" s="6">
        <f t="shared" si="49"/>
        <v>2280558.52</v>
      </c>
    </row>
    <row r="281" spans="1:6" x14ac:dyDescent="0.2">
      <c r="A281" s="15">
        <v>6</v>
      </c>
      <c r="B281" s="5" t="s">
        <v>15</v>
      </c>
      <c r="C281" s="6">
        <v>1308491.96</v>
      </c>
      <c r="D281" s="6">
        <v>116909.47</v>
      </c>
      <c r="E281" s="6">
        <v>13.76</v>
      </c>
      <c r="F281" s="6">
        <f t="shared" si="49"/>
        <v>1425415.19</v>
      </c>
    </row>
    <row r="282" spans="1:6" x14ac:dyDescent="0.2">
      <c r="A282" s="15">
        <v>7</v>
      </c>
      <c r="B282" s="5" t="s">
        <v>16</v>
      </c>
      <c r="C282" s="6">
        <v>1467279.31</v>
      </c>
      <c r="D282" s="6">
        <v>34959.47</v>
      </c>
      <c r="E282" s="6">
        <v>3.25</v>
      </c>
      <c r="F282" s="6">
        <f t="shared" si="49"/>
        <v>1502242.03</v>
      </c>
    </row>
    <row r="283" spans="1:6" x14ac:dyDescent="0.2">
      <c r="A283" s="15">
        <v>8</v>
      </c>
      <c r="B283" s="5" t="s">
        <v>6</v>
      </c>
      <c r="C283" s="6">
        <v>1155656.58</v>
      </c>
      <c r="D283" s="6">
        <v>135465.94</v>
      </c>
      <c r="E283" s="6">
        <v>960.22</v>
      </c>
      <c r="F283" s="6">
        <f t="shared" si="49"/>
        <v>1292082.74</v>
      </c>
    </row>
    <row r="284" spans="1:6" x14ac:dyDescent="0.2">
      <c r="A284" s="15">
        <v>9</v>
      </c>
      <c r="B284" s="5" t="s">
        <v>7</v>
      </c>
      <c r="C284" s="6">
        <v>1142009.24</v>
      </c>
      <c r="D284" s="6">
        <v>66948.600000000006</v>
      </c>
      <c r="E284" s="6">
        <v>177.62</v>
      </c>
      <c r="F284" s="6">
        <f t="shared" si="49"/>
        <v>1209135.4600000002</v>
      </c>
    </row>
    <row r="285" spans="1:6" x14ac:dyDescent="0.2">
      <c r="A285" s="15">
        <v>10</v>
      </c>
      <c r="B285" s="5" t="s">
        <v>14</v>
      </c>
      <c r="C285" s="6">
        <v>1014661.68</v>
      </c>
      <c r="D285" s="6">
        <v>50316.14</v>
      </c>
      <c r="E285" s="6">
        <v>94.68</v>
      </c>
      <c r="F285" s="6">
        <f t="shared" si="49"/>
        <v>1065072.5</v>
      </c>
    </row>
    <row r="286" spans="1:6" x14ac:dyDescent="0.2">
      <c r="A286" s="15">
        <v>11</v>
      </c>
      <c r="B286" s="5" t="s">
        <v>8</v>
      </c>
      <c r="C286" s="6">
        <v>1375153.26</v>
      </c>
      <c r="D286" s="6">
        <v>103789.08</v>
      </c>
      <c r="E286" s="6">
        <v>221.5</v>
      </c>
      <c r="F286" s="6">
        <f t="shared" si="49"/>
        <v>1479163.84</v>
      </c>
    </row>
    <row r="287" spans="1:6" x14ac:dyDescent="0.2">
      <c r="A287" s="15">
        <v>12</v>
      </c>
      <c r="B287" s="5" t="s">
        <v>9</v>
      </c>
      <c r="C287" s="6">
        <v>1110083.8399999999</v>
      </c>
      <c r="D287" s="6">
        <v>80400.08</v>
      </c>
      <c r="E287" s="6">
        <v>186.32</v>
      </c>
      <c r="F287" s="6">
        <f t="shared" si="49"/>
        <v>1190670.24</v>
      </c>
    </row>
    <row r="288" spans="1:6" x14ac:dyDescent="0.2">
      <c r="A288" s="15">
        <v>13</v>
      </c>
      <c r="B288" s="5" t="s">
        <v>10</v>
      </c>
      <c r="C288" s="6">
        <v>1430767.92</v>
      </c>
      <c r="D288" s="6">
        <v>151732.58000000002</v>
      </c>
      <c r="E288" s="6">
        <v>819.22</v>
      </c>
      <c r="F288" s="6">
        <f t="shared" si="49"/>
        <v>1583319.72</v>
      </c>
    </row>
    <row r="289" spans="1:14" x14ac:dyDescent="0.2">
      <c r="A289" s="15">
        <v>14</v>
      </c>
      <c r="B289" s="5" t="s">
        <v>25</v>
      </c>
      <c r="C289" s="6">
        <v>921754.05</v>
      </c>
      <c r="D289" s="6">
        <v>29094.23</v>
      </c>
      <c r="E289" s="6">
        <v>38.17</v>
      </c>
      <c r="F289" s="6">
        <f t="shared" si="49"/>
        <v>950886.45000000007</v>
      </c>
    </row>
    <row r="290" spans="1:14" x14ac:dyDescent="0.2">
      <c r="A290" s="15">
        <v>15</v>
      </c>
      <c r="B290" s="5" t="s">
        <v>24</v>
      </c>
      <c r="C290" s="6">
        <v>1097683.1299999999</v>
      </c>
      <c r="D290" s="6">
        <v>85792.18</v>
      </c>
      <c r="E290" s="6">
        <v>300.31</v>
      </c>
      <c r="F290" s="6">
        <f t="shared" si="49"/>
        <v>1183775.6199999999</v>
      </c>
    </row>
    <row r="291" spans="1:14" x14ac:dyDescent="0.2">
      <c r="A291" s="15">
        <v>16</v>
      </c>
      <c r="B291" s="5" t="s">
        <v>22</v>
      </c>
      <c r="C291" s="6">
        <v>2328158.56</v>
      </c>
      <c r="D291" s="6">
        <v>344027.01</v>
      </c>
      <c r="E291" s="6">
        <v>4432.76</v>
      </c>
      <c r="F291" s="6">
        <f t="shared" si="49"/>
        <v>2676618.33</v>
      </c>
    </row>
    <row r="292" spans="1:14" x14ac:dyDescent="0.2">
      <c r="A292" s="15">
        <v>17</v>
      </c>
      <c r="B292" s="5" t="s">
        <v>11</v>
      </c>
      <c r="C292" s="6">
        <v>1324478.27</v>
      </c>
      <c r="D292" s="6">
        <v>129129.25</v>
      </c>
      <c r="E292" s="6">
        <v>481.72</v>
      </c>
      <c r="F292" s="6">
        <f t="shared" si="49"/>
        <v>1454089.24</v>
      </c>
    </row>
    <row r="293" spans="1:14" x14ac:dyDescent="0.2">
      <c r="A293" s="15">
        <v>18</v>
      </c>
      <c r="B293" s="5" t="s">
        <v>2</v>
      </c>
      <c r="C293" s="6">
        <v>7923699.8799999999</v>
      </c>
      <c r="D293" s="6">
        <v>2306999.86</v>
      </c>
      <c r="E293" s="6">
        <v>288672.11</v>
      </c>
      <c r="F293" s="6">
        <f t="shared" si="49"/>
        <v>10519371.85</v>
      </c>
    </row>
    <row r="294" spans="1:14" x14ac:dyDescent="0.2">
      <c r="A294" s="15">
        <v>19</v>
      </c>
      <c r="B294" s="5" t="s">
        <v>12</v>
      </c>
      <c r="C294" s="6">
        <v>1339100.4300000002</v>
      </c>
      <c r="D294" s="6">
        <v>95925.28</v>
      </c>
      <c r="E294" s="6">
        <v>222.71</v>
      </c>
      <c r="F294" s="6">
        <f t="shared" si="49"/>
        <v>1435248.4200000002</v>
      </c>
    </row>
    <row r="295" spans="1:14" x14ac:dyDescent="0.2">
      <c r="A295" s="15">
        <v>20</v>
      </c>
      <c r="B295" s="5" t="s">
        <v>13</v>
      </c>
      <c r="C295" s="6">
        <v>1813484.74</v>
      </c>
      <c r="D295" s="6">
        <v>334988.25</v>
      </c>
      <c r="E295" s="6">
        <v>6065.44</v>
      </c>
      <c r="F295" s="6">
        <f t="shared" si="49"/>
        <v>2154538.4300000002</v>
      </c>
    </row>
    <row r="296" spans="1:14" x14ac:dyDescent="0.2">
      <c r="A296" s="32" t="s">
        <v>0</v>
      </c>
      <c r="B296" s="33"/>
      <c r="C296" s="14">
        <f>SUM(C276:C295)</f>
        <v>36050672.480000004</v>
      </c>
      <c r="D296" s="14">
        <f t="shared" ref="D296:F296" si="50">SUM(D276:D295)</f>
        <v>6465284.0000000009</v>
      </c>
      <c r="E296" s="14">
        <f t="shared" si="50"/>
        <v>433019.25</v>
      </c>
      <c r="F296" s="14">
        <f t="shared" si="50"/>
        <v>42948975.729999997</v>
      </c>
    </row>
    <row r="299" spans="1:14" x14ac:dyDescent="0.2">
      <c r="A299" s="34" t="s">
        <v>57</v>
      </c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</row>
    <row r="300" spans="1:14" x14ac:dyDescent="0.2">
      <c r="A300" s="34" t="s">
        <v>59</v>
      </c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</row>
    <row r="301" spans="1:14" x14ac:dyDescent="0.2">
      <c r="N301" s="7" t="s">
        <v>23</v>
      </c>
    </row>
    <row r="302" spans="1:14" x14ac:dyDescent="0.2">
      <c r="A302" s="35" t="s">
        <v>1</v>
      </c>
      <c r="B302" s="35" t="s">
        <v>37</v>
      </c>
      <c r="C302" s="29" t="s">
        <v>28</v>
      </c>
      <c r="D302" s="29" t="s">
        <v>29</v>
      </c>
      <c r="E302" s="29" t="s">
        <v>27</v>
      </c>
      <c r="F302" s="29" t="s">
        <v>30</v>
      </c>
      <c r="G302" s="29" t="s">
        <v>31</v>
      </c>
      <c r="H302" s="38" t="s">
        <v>32</v>
      </c>
      <c r="I302" s="29" t="s">
        <v>33</v>
      </c>
      <c r="J302" s="29" t="s">
        <v>34</v>
      </c>
      <c r="K302" s="29" t="s">
        <v>35</v>
      </c>
      <c r="L302" s="41" t="s">
        <v>60</v>
      </c>
      <c r="M302" s="29" t="s">
        <v>40</v>
      </c>
      <c r="N302" s="29" t="s">
        <v>36</v>
      </c>
    </row>
    <row r="303" spans="1:14" x14ac:dyDescent="0.2">
      <c r="A303" s="36"/>
      <c r="B303" s="36"/>
      <c r="C303" s="30"/>
      <c r="D303" s="30"/>
      <c r="E303" s="30"/>
      <c r="F303" s="30"/>
      <c r="G303" s="30"/>
      <c r="H303" s="39"/>
      <c r="I303" s="30"/>
      <c r="J303" s="30"/>
      <c r="K303" s="30"/>
      <c r="L303" s="42"/>
      <c r="M303" s="30"/>
      <c r="N303" s="30"/>
    </row>
    <row r="304" spans="1:14" x14ac:dyDescent="0.2">
      <c r="A304" s="37"/>
      <c r="B304" s="37"/>
      <c r="C304" s="31"/>
      <c r="D304" s="31"/>
      <c r="E304" s="31"/>
      <c r="F304" s="31"/>
      <c r="G304" s="31"/>
      <c r="H304" s="40"/>
      <c r="I304" s="31"/>
      <c r="J304" s="31"/>
      <c r="K304" s="31"/>
      <c r="L304" s="43"/>
      <c r="M304" s="31"/>
      <c r="N304" s="31"/>
    </row>
    <row r="305" spans="1:14" x14ac:dyDescent="0.2">
      <c r="A305" s="8">
        <v>1</v>
      </c>
      <c r="B305" s="2" t="s">
        <v>3</v>
      </c>
      <c r="C305" s="1">
        <f>C246</f>
        <v>3797638.96</v>
      </c>
      <c r="D305" s="1">
        <f t="shared" ref="D305:K305" si="51">D246</f>
        <v>1402660.72</v>
      </c>
      <c r="E305" s="1">
        <f t="shared" si="51"/>
        <v>89962.98</v>
      </c>
      <c r="F305" s="1">
        <f t="shared" si="51"/>
        <v>132109.76999999999</v>
      </c>
      <c r="G305" s="1">
        <f t="shared" si="51"/>
        <v>121540.04</v>
      </c>
      <c r="H305" s="1">
        <f t="shared" si="51"/>
        <v>408455</v>
      </c>
      <c r="I305" s="1">
        <f t="shared" si="51"/>
        <v>7321.45</v>
      </c>
      <c r="J305" s="1">
        <f t="shared" si="51"/>
        <v>26048.9</v>
      </c>
      <c r="K305" s="1">
        <f t="shared" si="51"/>
        <v>0</v>
      </c>
      <c r="L305" s="1">
        <f>F276</f>
        <v>1476784.7</v>
      </c>
      <c r="M305" s="1">
        <f t="shared" ref="M305:M324" si="52">L246</f>
        <v>38797.4</v>
      </c>
      <c r="N305" s="1">
        <f>SUM(C305:M305)</f>
        <v>7501319.9200000009</v>
      </c>
    </row>
    <row r="306" spans="1:14" x14ac:dyDescent="0.2">
      <c r="A306" s="8">
        <v>2</v>
      </c>
      <c r="B306" s="2" t="s">
        <v>4</v>
      </c>
      <c r="C306" s="1">
        <f t="shared" ref="C306:K321" si="53">C247</f>
        <v>2670515.66</v>
      </c>
      <c r="D306" s="1">
        <f t="shared" si="53"/>
        <v>946334.94</v>
      </c>
      <c r="E306" s="1">
        <f t="shared" si="53"/>
        <v>120842.24000000001</v>
      </c>
      <c r="F306" s="1">
        <f t="shared" si="53"/>
        <v>54756.66</v>
      </c>
      <c r="G306" s="1">
        <f t="shared" si="53"/>
        <v>49394.16</v>
      </c>
      <c r="H306" s="1">
        <f t="shared" si="53"/>
        <v>10267</v>
      </c>
      <c r="I306" s="1">
        <f t="shared" si="53"/>
        <v>5750.31</v>
      </c>
      <c r="J306" s="1">
        <f t="shared" si="53"/>
        <v>20458.95</v>
      </c>
      <c r="K306" s="1">
        <f t="shared" si="53"/>
        <v>0</v>
      </c>
      <c r="L306" s="1">
        <f t="shared" ref="L306:L324" si="54">F277</f>
        <v>1111862.1800000002</v>
      </c>
      <c r="M306" s="1">
        <f t="shared" si="52"/>
        <v>30471.7</v>
      </c>
      <c r="N306" s="1">
        <f t="shared" ref="N306:N324" si="55">SUM(C306:M306)</f>
        <v>5020653.8000000017</v>
      </c>
    </row>
    <row r="307" spans="1:14" x14ac:dyDescent="0.2">
      <c r="A307" s="8">
        <v>3</v>
      </c>
      <c r="B307" s="2" t="s">
        <v>18</v>
      </c>
      <c r="C307" s="1">
        <f t="shared" si="53"/>
        <v>2939328.87</v>
      </c>
      <c r="D307" s="1">
        <f t="shared" si="53"/>
        <v>885176.74</v>
      </c>
      <c r="E307" s="1">
        <f t="shared" si="53"/>
        <v>126548.19</v>
      </c>
      <c r="F307" s="1">
        <f t="shared" si="53"/>
        <v>40263.620000000003</v>
      </c>
      <c r="G307" s="1">
        <f t="shared" si="53"/>
        <v>36013.360000000001</v>
      </c>
      <c r="H307" s="1">
        <f t="shared" si="53"/>
        <v>13690</v>
      </c>
      <c r="I307" s="1">
        <f t="shared" si="53"/>
        <v>9422.9500000000007</v>
      </c>
      <c r="J307" s="1">
        <f t="shared" si="53"/>
        <v>33525.81</v>
      </c>
      <c r="K307" s="1">
        <f t="shared" si="53"/>
        <v>0</v>
      </c>
      <c r="L307" s="1">
        <f t="shared" si="54"/>
        <v>1747990.3800000001</v>
      </c>
      <c r="M307" s="1">
        <f t="shared" si="52"/>
        <v>49933.56</v>
      </c>
      <c r="N307" s="1">
        <f t="shared" si="55"/>
        <v>5881893.4800000004</v>
      </c>
    </row>
    <row r="308" spans="1:14" x14ac:dyDescent="0.2">
      <c r="A308" s="8">
        <v>4</v>
      </c>
      <c r="B308" s="2" t="s">
        <v>19</v>
      </c>
      <c r="C308" s="1">
        <f t="shared" si="53"/>
        <v>4269891.72</v>
      </c>
      <c r="D308" s="1">
        <f t="shared" si="53"/>
        <v>1659669.49</v>
      </c>
      <c r="E308" s="1">
        <f t="shared" si="53"/>
        <v>109094.7</v>
      </c>
      <c r="F308" s="1">
        <f t="shared" si="53"/>
        <v>387992.42</v>
      </c>
      <c r="G308" s="1">
        <f t="shared" si="53"/>
        <v>435624.08</v>
      </c>
      <c r="H308" s="1">
        <f t="shared" si="53"/>
        <v>3889121</v>
      </c>
      <c r="I308" s="1">
        <f t="shared" si="53"/>
        <v>18263.87</v>
      </c>
      <c r="J308" s="1">
        <f t="shared" si="53"/>
        <v>64980.79</v>
      </c>
      <c r="K308" s="1">
        <f t="shared" si="53"/>
        <v>0</v>
      </c>
      <c r="L308" s="1">
        <f t="shared" si="54"/>
        <v>5210149.8900000006</v>
      </c>
      <c r="M308" s="1">
        <f t="shared" si="52"/>
        <v>96782.82</v>
      </c>
      <c r="N308" s="1">
        <f t="shared" si="55"/>
        <v>16141570.779999999</v>
      </c>
    </row>
    <row r="309" spans="1:14" x14ac:dyDescent="0.2">
      <c r="A309" s="8">
        <v>5</v>
      </c>
      <c r="B309" s="2" t="s">
        <v>5</v>
      </c>
      <c r="C309" s="1">
        <f t="shared" si="53"/>
        <v>5014770.25</v>
      </c>
      <c r="D309" s="1">
        <f t="shared" si="53"/>
        <v>1842665.89</v>
      </c>
      <c r="E309" s="1">
        <f t="shared" si="53"/>
        <v>75362.460000000006</v>
      </c>
      <c r="F309" s="1">
        <f t="shared" si="53"/>
        <v>248836.92</v>
      </c>
      <c r="G309" s="1">
        <f t="shared" si="53"/>
        <v>224767.35</v>
      </c>
      <c r="H309" s="1">
        <f t="shared" si="53"/>
        <v>3717813</v>
      </c>
      <c r="I309" s="1">
        <f t="shared" si="53"/>
        <v>10784.05</v>
      </c>
      <c r="J309" s="1">
        <f t="shared" si="53"/>
        <v>38368.44</v>
      </c>
      <c r="K309" s="1">
        <f t="shared" si="53"/>
        <v>0</v>
      </c>
      <c r="L309" s="1">
        <f t="shared" si="54"/>
        <v>2280558.52</v>
      </c>
      <c r="M309" s="1">
        <f t="shared" si="52"/>
        <v>57146.21</v>
      </c>
      <c r="N309" s="1">
        <f t="shared" si="55"/>
        <v>13511073.09</v>
      </c>
    </row>
    <row r="310" spans="1:14" x14ac:dyDescent="0.2">
      <c r="A310" s="8">
        <v>6</v>
      </c>
      <c r="B310" s="2" t="s">
        <v>15</v>
      </c>
      <c r="C310" s="1">
        <f t="shared" si="53"/>
        <v>2017011.22</v>
      </c>
      <c r="D310" s="1">
        <f t="shared" si="53"/>
        <v>601987.75</v>
      </c>
      <c r="E310" s="1">
        <f t="shared" si="53"/>
        <v>183439.88</v>
      </c>
      <c r="F310" s="1">
        <f t="shared" si="53"/>
        <v>127530.26</v>
      </c>
      <c r="G310" s="1">
        <f t="shared" si="53"/>
        <v>106022.98</v>
      </c>
      <c r="H310" s="1">
        <f t="shared" si="53"/>
        <v>417620</v>
      </c>
      <c r="I310" s="1">
        <f t="shared" si="53"/>
        <v>7253.34</v>
      </c>
      <c r="J310" s="1">
        <f t="shared" si="53"/>
        <v>25806.58</v>
      </c>
      <c r="K310" s="1">
        <f t="shared" si="53"/>
        <v>0</v>
      </c>
      <c r="L310" s="1">
        <f t="shared" si="54"/>
        <v>1425415.19</v>
      </c>
      <c r="M310" s="1">
        <f t="shared" si="52"/>
        <v>38436.5</v>
      </c>
      <c r="N310" s="1">
        <f t="shared" si="55"/>
        <v>4950523.6999999993</v>
      </c>
    </row>
    <row r="311" spans="1:14" x14ac:dyDescent="0.2">
      <c r="A311" s="8">
        <v>7</v>
      </c>
      <c r="B311" s="2" t="s">
        <v>16</v>
      </c>
      <c r="C311" s="1">
        <f t="shared" si="53"/>
        <v>2134601.17</v>
      </c>
      <c r="D311" s="1">
        <f t="shared" si="53"/>
        <v>583552.52</v>
      </c>
      <c r="E311" s="1">
        <f t="shared" si="53"/>
        <v>180419.08</v>
      </c>
      <c r="F311" s="1">
        <f t="shared" si="53"/>
        <v>41626.6</v>
      </c>
      <c r="G311" s="1">
        <f t="shared" si="53"/>
        <v>36546.54</v>
      </c>
      <c r="H311" s="1">
        <f t="shared" si="53"/>
        <v>99323</v>
      </c>
      <c r="I311" s="1">
        <f t="shared" si="53"/>
        <v>8133.55</v>
      </c>
      <c r="J311" s="1">
        <f t="shared" si="53"/>
        <v>28938.25</v>
      </c>
      <c r="K311" s="1">
        <f t="shared" si="53"/>
        <v>0</v>
      </c>
      <c r="L311" s="1">
        <f t="shared" si="54"/>
        <v>1502242.03</v>
      </c>
      <c r="M311" s="1">
        <f t="shared" si="52"/>
        <v>43100.82</v>
      </c>
      <c r="N311" s="1">
        <f t="shared" si="55"/>
        <v>4658483.5600000005</v>
      </c>
    </row>
    <row r="312" spans="1:14" x14ac:dyDescent="0.2">
      <c r="A312" s="8">
        <v>8</v>
      </c>
      <c r="B312" s="2" t="s">
        <v>6</v>
      </c>
      <c r="C312" s="1">
        <f t="shared" si="53"/>
        <v>3316645.91</v>
      </c>
      <c r="D312" s="1">
        <f t="shared" si="53"/>
        <v>1224525.6100000001</v>
      </c>
      <c r="E312" s="1">
        <f t="shared" si="53"/>
        <v>99696.66</v>
      </c>
      <c r="F312" s="1">
        <f t="shared" si="53"/>
        <v>100049.57</v>
      </c>
      <c r="G312" s="1">
        <f t="shared" si="53"/>
        <v>90348.58</v>
      </c>
      <c r="H312" s="1">
        <f t="shared" si="53"/>
        <v>389718</v>
      </c>
      <c r="I312" s="1">
        <f t="shared" si="53"/>
        <v>6406.13</v>
      </c>
      <c r="J312" s="1">
        <f t="shared" si="53"/>
        <v>22792.31</v>
      </c>
      <c r="K312" s="1">
        <f t="shared" si="53"/>
        <v>0</v>
      </c>
      <c r="L312" s="1">
        <f t="shared" si="54"/>
        <v>1292082.74</v>
      </c>
      <c r="M312" s="1">
        <f t="shared" si="52"/>
        <v>33947.01</v>
      </c>
      <c r="N312" s="1">
        <f t="shared" si="55"/>
        <v>6576212.5200000005</v>
      </c>
    </row>
    <row r="313" spans="1:14" x14ac:dyDescent="0.2">
      <c r="A313" s="8">
        <v>9</v>
      </c>
      <c r="B313" s="2" t="s">
        <v>7</v>
      </c>
      <c r="C313" s="1">
        <f t="shared" si="53"/>
        <v>3015906.3</v>
      </c>
      <c r="D313" s="1">
        <f t="shared" si="53"/>
        <v>1070626.29</v>
      </c>
      <c r="E313" s="1">
        <f t="shared" si="53"/>
        <v>109094.7</v>
      </c>
      <c r="F313" s="1">
        <f t="shared" si="53"/>
        <v>62662.21</v>
      </c>
      <c r="G313" s="1">
        <f t="shared" si="53"/>
        <v>55846.45</v>
      </c>
      <c r="H313" s="1">
        <f t="shared" si="53"/>
        <v>18230</v>
      </c>
      <c r="I313" s="1">
        <f t="shared" si="53"/>
        <v>6330.48</v>
      </c>
      <c r="J313" s="1">
        <f t="shared" si="53"/>
        <v>22523.15</v>
      </c>
      <c r="K313" s="1">
        <f t="shared" si="53"/>
        <v>0</v>
      </c>
      <c r="L313" s="1">
        <f t="shared" si="54"/>
        <v>1209135.4600000002</v>
      </c>
      <c r="M313" s="1">
        <f t="shared" si="52"/>
        <v>33546.129999999997</v>
      </c>
      <c r="N313" s="1">
        <f t="shared" si="55"/>
        <v>5603901.1700000009</v>
      </c>
    </row>
    <row r="314" spans="1:14" x14ac:dyDescent="0.2">
      <c r="A314" s="8">
        <v>10</v>
      </c>
      <c r="B314" s="2" t="s">
        <v>14</v>
      </c>
      <c r="C314" s="1">
        <f t="shared" si="53"/>
        <v>1929509.33</v>
      </c>
      <c r="D314" s="1">
        <f t="shared" si="53"/>
        <v>613773.44999999995</v>
      </c>
      <c r="E314" s="1">
        <f t="shared" si="53"/>
        <v>173538.37</v>
      </c>
      <c r="F314" s="1">
        <f t="shared" si="53"/>
        <v>47492.69</v>
      </c>
      <c r="G314" s="1">
        <f t="shared" si="53"/>
        <v>41921.71</v>
      </c>
      <c r="H314" s="1">
        <f t="shared" si="53"/>
        <v>511038</v>
      </c>
      <c r="I314" s="1">
        <f t="shared" si="53"/>
        <v>5624.56</v>
      </c>
      <c r="J314" s="1">
        <f t="shared" si="53"/>
        <v>20011.55</v>
      </c>
      <c r="K314" s="1">
        <f t="shared" si="53"/>
        <v>0</v>
      </c>
      <c r="L314" s="1">
        <f t="shared" si="54"/>
        <v>1065072.5</v>
      </c>
      <c r="M314" s="1">
        <f t="shared" si="52"/>
        <v>29805.33</v>
      </c>
      <c r="N314" s="1">
        <f t="shared" si="55"/>
        <v>4437787.49</v>
      </c>
    </row>
    <row r="315" spans="1:14" x14ac:dyDescent="0.2">
      <c r="A315" s="8">
        <v>11</v>
      </c>
      <c r="B315" s="2" t="s">
        <v>8</v>
      </c>
      <c r="C315" s="1">
        <f t="shared" si="53"/>
        <v>3176809.02</v>
      </c>
      <c r="D315" s="1">
        <f t="shared" si="53"/>
        <v>1216618.5900000001</v>
      </c>
      <c r="E315" s="1">
        <f t="shared" si="53"/>
        <v>108087.76</v>
      </c>
      <c r="F315" s="1">
        <f t="shared" si="53"/>
        <v>121840.67</v>
      </c>
      <c r="G315" s="1">
        <f t="shared" si="53"/>
        <v>111864.45</v>
      </c>
      <c r="H315" s="1">
        <f t="shared" si="53"/>
        <v>18952</v>
      </c>
      <c r="I315" s="1">
        <f t="shared" si="53"/>
        <v>7622.87</v>
      </c>
      <c r="J315" s="1">
        <f t="shared" si="53"/>
        <v>27121.3</v>
      </c>
      <c r="K315" s="1">
        <f t="shared" si="53"/>
        <v>0</v>
      </c>
      <c r="L315" s="1">
        <f t="shared" si="54"/>
        <v>1479163.84</v>
      </c>
      <c r="M315" s="1">
        <f t="shared" si="52"/>
        <v>40394.65</v>
      </c>
      <c r="N315" s="1">
        <f t="shared" si="55"/>
        <v>6308475.1500000004</v>
      </c>
    </row>
    <row r="316" spans="1:14" x14ac:dyDescent="0.2">
      <c r="A316" s="8">
        <v>12</v>
      </c>
      <c r="B316" s="2" t="s">
        <v>9</v>
      </c>
      <c r="C316" s="1">
        <f t="shared" si="53"/>
        <v>3432312.1</v>
      </c>
      <c r="D316" s="1">
        <f t="shared" si="53"/>
        <v>1269112.05</v>
      </c>
      <c r="E316" s="1">
        <f t="shared" si="53"/>
        <v>95836.75</v>
      </c>
      <c r="F316" s="1">
        <f t="shared" si="53"/>
        <v>82453.279999999999</v>
      </c>
      <c r="G316" s="1">
        <f t="shared" si="53"/>
        <v>72975.789999999994</v>
      </c>
      <c r="H316" s="1">
        <f t="shared" si="53"/>
        <v>1</v>
      </c>
      <c r="I316" s="1">
        <f t="shared" si="53"/>
        <v>6153.51</v>
      </c>
      <c r="J316" s="1">
        <f t="shared" si="53"/>
        <v>21893.5</v>
      </c>
      <c r="K316" s="1">
        <f t="shared" si="53"/>
        <v>0</v>
      </c>
      <c r="L316" s="1">
        <f t="shared" si="54"/>
        <v>1190670.24</v>
      </c>
      <c r="M316" s="1">
        <f t="shared" si="52"/>
        <v>32608.33</v>
      </c>
      <c r="N316" s="1">
        <f t="shared" si="55"/>
        <v>6204016.5500000007</v>
      </c>
    </row>
    <row r="317" spans="1:14" x14ac:dyDescent="0.2">
      <c r="A317" s="8">
        <v>13</v>
      </c>
      <c r="B317" s="2" t="s">
        <v>10</v>
      </c>
      <c r="C317" s="1">
        <f t="shared" si="53"/>
        <v>4756809.05</v>
      </c>
      <c r="D317" s="1">
        <f t="shared" si="53"/>
        <v>1800572.27</v>
      </c>
      <c r="E317" s="1">
        <f t="shared" si="53"/>
        <v>74858.990000000005</v>
      </c>
      <c r="F317" s="1">
        <f t="shared" si="53"/>
        <v>147091.01999999999</v>
      </c>
      <c r="G317" s="1">
        <f t="shared" si="53"/>
        <v>131004.88</v>
      </c>
      <c r="H317" s="1">
        <f t="shared" si="53"/>
        <v>467926</v>
      </c>
      <c r="I317" s="1">
        <f t="shared" si="53"/>
        <v>7931.15</v>
      </c>
      <c r="J317" s="1">
        <f t="shared" si="53"/>
        <v>28218.16</v>
      </c>
      <c r="K317" s="1">
        <f t="shared" si="53"/>
        <v>0</v>
      </c>
      <c r="L317" s="1">
        <f t="shared" si="54"/>
        <v>1583319.72</v>
      </c>
      <c r="M317" s="1">
        <f t="shared" si="52"/>
        <v>42028.31</v>
      </c>
      <c r="N317" s="1">
        <f t="shared" si="55"/>
        <v>9039759.5500000007</v>
      </c>
    </row>
    <row r="318" spans="1:14" x14ac:dyDescent="0.2">
      <c r="A318" s="8">
        <v>14</v>
      </c>
      <c r="B318" s="2" t="s">
        <v>25</v>
      </c>
      <c r="C318" s="1">
        <f t="shared" si="53"/>
        <v>2318758.39</v>
      </c>
      <c r="D318" s="1">
        <f t="shared" si="53"/>
        <v>804149.09</v>
      </c>
      <c r="E318" s="1">
        <f t="shared" si="53"/>
        <v>136281.87</v>
      </c>
      <c r="F318" s="1">
        <f t="shared" si="53"/>
        <v>26954.49</v>
      </c>
      <c r="G318" s="1">
        <f t="shared" si="53"/>
        <v>24736.01</v>
      </c>
      <c r="H318" s="1">
        <f t="shared" si="53"/>
        <v>10671</v>
      </c>
      <c r="I318" s="1">
        <f t="shared" si="53"/>
        <v>5109.55</v>
      </c>
      <c r="J318" s="1">
        <f t="shared" si="53"/>
        <v>18179.189999999999</v>
      </c>
      <c r="K318" s="1">
        <f t="shared" si="53"/>
        <v>0</v>
      </c>
      <c r="L318" s="1">
        <f t="shared" si="54"/>
        <v>950886.45000000007</v>
      </c>
      <c r="M318" s="1">
        <f t="shared" si="52"/>
        <v>27076.21</v>
      </c>
      <c r="N318" s="1">
        <f t="shared" si="55"/>
        <v>4322802.25</v>
      </c>
    </row>
    <row r="319" spans="1:14" x14ac:dyDescent="0.2">
      <c r="A319" s="8">
        <v>15</v>
      </c>
      <c r="B319" s="2" t="s">
        <v>24</v>
      </c>
      <c r="C319" s="1">
        <f t="shared" si="53"/>
        <v>2990086.33</v>
      </c>
      <c r="D319" s="1">
        <f t="shared" si="53"/>
        <v>1077060.22</v>
      </c>
      <c r="E319" s="1">
        <f t="shared" si="53"/>
        <v>109094.7</v>
      </c>
      <c r="F319" s="1">
        <f t="shared" si="53"/>
        <v>82719.75</v>
      </c>
      <c r="G319" s="1">
        <f t="shared" si="53"/>
        <v>75414.64</v>
      </c>
      <c r="H319" s="1">
        <f t="shared" si="53"/>
        <v>1148562</v>
      </c>
      <c r="I319" s="1">
        <f t="shared" si="53"/>
        <v>6084.77</v>
      </c>
      <c r="J319" s="1">
        <f t="shared" si="53"/>
        <v>21648.93</v>
      </c>
      <c r="K319" s="1">
        <f t="shared" si="53"/>
        <v>0</v>
      </c>
      <c r="L319" s="1">
        <f t="shared" si="54"/>
        <v>1183775.6199999999</v>
      </c>
      <c r="M319" s="1">
        <f t="shared" si="52"/>
        <v>32244.06</v>
      </c>
      <c r="N319" s="1">
        <f t="shared" si="55"/>
        <v>6726691.0199999986</v>
      </c>
    </row>
    <row r="320" spans="1:14" x14ac:dyDescent="0.2">
      <c r="A320" s="8">
        <v>16</v>
      </c>
      <c r="B320" s="2" t="s">
        <v>22</v>
      </c>
      <c r="C320" s="1">
        <f t="shared" si="53"/>
        <v>8332921.0800000001</v>
      </c>
      <c r="D320" s="1">
        <f t="shared" si="53"/>
        <v>3632051.72</v>
      </c>
      <c r="E320" s="1">
        <f t="shared" si="53"/>
        <v>52370.83</v>
      </c>
      <c r="F320" s="1">
        <f t="shared" si="53"/>
        <v>329475.03999999998</v>
      </c>
      <c r="G320" s="1">
        <f t="shared" si="53"/>
        <v>297566.03000000003</v>
      </c>
      <c r="H320" s="1">
        <f t="shared" si="53"/>
        <v>0</v>
      </c>
      <c r="I320" s="1">
        <f t="shared" si="53"/>
        <v>12905.65</v>
      </c>
      <c r="J320" s="1">
        <f t="shared" si="53"/>
        <v>45916.84</v>
      </c>
      <c r="K320" s="1">
        <f t="shared" si="53"/>
        <v>0</v>
      </c>
      <c r="L320" s="1">
        <f t="shared" si="54"/>
        <v>2676618.33</v>
      </c>
      <c r="M320" s="1">
        <f t="shared" si="52"/>
        <v>68388.850000000006</v>
      </c>
      <c r="N320" s="1">
        <f t="shared" si="55"/>
        <v>15448214.369999999</v>
      </c>
    </row>
    <row r="321" spans="1:14" x14ac:dyDescent="0.2">
      <c r="A321" s="8">
        <v>17</v>
      </c>
      <c r="B321" s="2" t="s">
        <v>11</v>
      </c>
      <c r="C321" s="1">
        <f t="shared" si="53"/>
        <v>3699409.19</v>
      </c>
      <c r="D321" s="1">
        <f t="shared" si="53"/>
        <v>1349138.15</v>
      </c>
      <c r="E321" s="1">
        <f t="shared" si="53"/>
        <v>92312.49</v>
      </c>
      <c r="F321" s="1">
        <f t="shared" si="53"/>
        <v>141480.85999999999</v>
      </c>
      <c r="G321" s="1">
        <f t="shared" si="53"/>
        <v>129619.47</v>
      </c>
      <c r="H321" s="1">
        <f t="shared" si="53"/>
        <v>0</v>
      </c>
      <c r="I321" s="1">
        <f t="shared" si="53"/>
        <v>7341.96</v>
      </c>
      <c r="J321" s="1">
        <f t="shared" si="53"/>
        <v>26121.87</v>
      </c>
      <c r="K321" s="1">
        <f t="shared" si="53"/>
        <v>0</v>
      </c>
      <c r="L321" s="1">
        <f t="shared" si="54"/>
        <v>1454089.24</v>
      </c>
      <c r="M321" s="1">
        <f t="shared" si="52"/>
        <v>38906.089999999997</v>
      </c>
      <c r="N321" s="1">
        <f t="shared" si="55"/>
        <v>6938419.3200000003</v>
      </c>
    </row>
    <row r="322" spans="1:14" x14ac:dyDescent="0.2">
      <c r="A322" s="8">
        <v>18</v>
      </c>
      <c r="B322" s="2" t="s">
        <v>2</v>
      </c>
      <c r="C322" s="1">
        <f t="shared" ref="C322:K324" si="56">C263</f>
        <v>37240732.170000002</v>
      </c>
      <c r="D322" s="1">
        <f t="shared" si="56"/>
        <v>15329667.189999999</v>
      </c>
      <c r="E322" s="1">
        <f t="shared" si="56"/>
        <v>30050.5</v>
      </c>
      <c r="F322" s="1">
        <f t="shared" si="56"/>
        <v>1340996.57</v>
      </c>
      <c r="G322" s="1">
        <f t="shared" si="56"/>
        <v>1506298.24</v>
      </c>
      <c r="H322" s="1">
        <f t="shared" si="56"/>
        <v>73378</v>
      </c>
      <c r="I322" s="1">
        <f t="shared" si="56"/>
        <v>43923.33</v>
      </c>
      <c r="J322" s="1">
        <f t="shared" si="56"/>
        <v>156274.26999999999</v>
      </c>
      <c r="K322" s="1">
        <f t="shared" si="56"/>
        <v>0</v>
      </c>
      <c r="L322" s="1">
        <f t="shared" si="54"/>
        <v>10519371.85</v>
      </c>
      <c r="M322" s="1">
        <f t="shared" si="52"/>
        <v>232755.94</v>
      </c>
      <c r="N322" s="1">
        <f t="shared" si="55"/>
        <v>66473448.060000002</v>
      </c>
    </row>
    <row r="323" spans="1:14" x14ac:dyDescent="0.2">
      <c r="A323" s="8">
        <v>19</v>
      </c>
      <c r="B323" s="2" t="s">
        <v>12</v>
      </c>
      <c r="C323" s="1">
        <f t="shared" si="56"/>
        <v>3950524.05</v>
      </c>
      <c r="D323" s="1">
        <f t="shared" si="56"/>
        <v>1556745.32</v>
      </c>
      <c r="E323" s="1">
        <f t="shared" si="56"/>
        <v>87110</v>
      </c>
      <c r="F323" s="1">
        <f t="shared" si="56"/>
        <v>108469.03</v>
      </c>
      <c r="G323" s="1">
        <f t="shared" si="56"/>
        <v>99026.55</v>
      </c>
      <c r="H323" s="1">
        <f t="shared" si="56"/>
        <v>1620166</v>
      </c>
      <c r="I323" s="1">
        <f t="shared" si="56"/>
        <v>7423.02</v>
      </c>
      <c r="J323" s="1">
        <f t="shared" si="56"/>
        <v>26410.26</v>
      </c>
      <c r="K323" s="1">
        <f t="shared" si="56"/>
        <v>0</v>
      </c>
      <c r="L323" s="1">
        <f t="shared" si="54"/>
        <v>1435248.4200000002</v>
      </c>
      <c r="M323" s="1">
        <f t="shared" si="52"/>
        <v>39335.61</v>
      </c>
      <c r="N323" s="1">
        <f t="shared" si="55"/>
        <v>8930458.2599999998</v>
      </c>
    </row>
    <row r="324" spans="1:14" x14ac:dyDescent="0.2">
      <c r="A324" s="8">
        <v>20</v>
      </c>
      <c r="B324" s="2" t="s">
        <v>13</v>
      </c>
      <c r="C324" s="1">
        <f t="shared" si="56"/>
        <v>3649638.36</v>
      </c>
      <c r="D324" s="1">
        <f t="shared" si="56"/>
        <v>1270278</v>
      </c>
      <c r="E324" s="1">
        <f t="shared" si="56"/>
        <v>101039.2</v>
      </c>
      <c r="F324" s="1">
        <f t="shared" si="56"/>
        <v>176431.82</v>
      </c>
      <c r="G324" s="1">
        <f t="shared" si="56"/>
        <v>155953.17000000001</v>
      </c>
      <c r="H324" s="1">
        <f t="shared" si="56"/>
        <v>854546</v>
      </c>
      <c r="I324" s="1">
        <f t="shared" si="56"/>
        <v>10052.65</v>
      </c>
      <c r="J324" s="1">
        <f t="shared" si="56"/>
        <v>35766.26</v>
      </c>
      <c r="K324" s="1">
        <f t="shared" si="56"/>
        <v>0</v>
      </c>
      <c r="L324" s="1">
        <f t="shared" si="54"/>
        <v>2154538.4300000002</v>
      </c>
      <c r="M324" s="1">
        <f t="shared" si="52"/>
        <v>53270.47</v>
      </c>
      <c r="N324" s="1">
        <f t="shared" si="55"/>
        <v>8461514.3600000013</v>
      </c>
    </row>
    <row r="325" spans="1:14" x14ac:dyDescent="0.2">
      <c r="A325" s="27" t="s">
        <v>0</v>
      </c>
      <c r="B325" s="28"/>
      <c r="C325" s="13">
        <f>SUM(C305:C324)</f>
        <v>104653819.13</v>
      </c>
      <c r="D325" s="13">
        <f t="shared" ref="D325:N325" si="57">SUM(D305:D324)</f>
        <v>40136365.999999993</v>
      </c>
      <c r="E325" s="13">
        <f t="shared" si="57"/>
        <v>2155042.3500000006</v>
      </c>
      <c r="F325" s="13">
        <f>SUM(F305:F324)</f>
        <v>3801233.25</v>
      </c>
      <c r="G325" s="13">
        <f>SUM(G305:G324)</f>
        <v>3802484.4799999995</v>
      </c>
      <c r="H325" s="13">
        <f t="shared" si="57"/>
        <v>13669477</v>
      </c>
      <c r="I325" s="13">
        <f t="shared" si="57"/>
        <v>199839.14999999997</v>
      </c>
      <c r="J325" s="13">
        <f t="shared" si="57"/>
        <v>711005.31</v>
      </c>
      <c r="K325" s="16">
        <f t="shared" si="57"/>
        <v>0</v>
      </c>
      <c r="L325" s="13">
        <f t="shared" si="57"/>
        <v>42948975.729999997</v>
      </c>
      <c r="M325" s="13">
        <f t="shared" si="57"/>
        <v>1058976</v>
      </c>
      <c r="N325" s="13">
        <f t="shared" si="57"/>
        <v>213137218.40000001</v>
      </c>
    </row>
    <row r="326" spans="1:14" x14ac:dyDescent="0.2">
      <c r="B326" s="20" t="s">
        <v>38</v>
      </c>
      <c r="C326" s="17" t="s">
        <v>39</v>
      </c>
    </row>
  </sheetData>
  <mergeCells count="148">
    <mergeCell ref="A9:N9"/>
    <mergeCell ref="A11:A13"/>
    <mergeCell ref="B11:B13"/>
    <mergeCell ref="C11:C13"/>
    <mergeCell ref="D11:D13"/>
    <mergeCell ref="E11:E13"/>
    <mergeCell ref="F11:F13"/>
    <mergeCell ref="G11:G13"/>
    <mergeCell ref="A3:M3"/>
    <mergeCell ref="A4:M4"/>
    <mergeCell ref="A5:M5"/>
    <mergeCell ref="A7:M7"/>
    <mergeCell ref="J11:J13"/>
    <mergeCell ref="K11:K13"/>
    <mergeCell ref="L11:L12"/>
    <mergeCell ref="M11:M13"/>
    <mergeCell ref="H11:H13"/>
    <mergeCell ref="I11:I13"/>
    <mergeCell ref="A266:B266"/>
    <mergeCell ref="A270:F271"/>
    <mergeCell ref="A273:A275"/>
    <mergeCell ref="B273:B275"/>
    <mergeCell ref="C273:C275"/>
    <mergeCell ref="D273:D275"/>
    <mergeCell ref="A214:A216"/>
    <mergeCell ref="A149:B149"/>
    <mergeCell ref="N11:N13"/>
    <mergeCell ref="A34:B34"/>
    <mergeCell ref="A38:M38"/>
    <mergeCell ref="M40:M42"/>
    <mergeCell ref="A66:F66"/>
    <mergeCell ref="A68:A70"/>
    <mergeCell ref="B68:B70"/>
    <mergeCell ref="C68:C70"/>
    <mergeCell ref="D68:D70"/>
    <mergeCell ref="E68:E70"/>
    <mergeCell ref="F68:F70"/>
    <mergeCell ref="A63:B63"/>
    <mergeCell ref="L40:L42"/>
    <mergeCell ref="K40:K42"/>
    <mergeCell ref="J40:J42"/>
    <mergeCell ref="I40:I42"/>
    <mergeCell ref="H40:H42"/>
    <mergeCell ref="G40:G42"/>
    <mergeCell ref="F40:F42"/>
    <mergeCell ref="E40:E42"/>
    <mergeCell ref="D40:D42"/>
    <mergeCell ref="C40:C42"/>
    <mergeCell ref="B40:B42"/>
    <mergeCell ref="A40:A42"/>
    <mergeCell ref="A91:B91"/>
    <mergeCell ref="B92:F92"/>
    <mergeCell ref="A95:E95"/>
    <mergeCell ref="A97:A99"/>
    <mergeCell ref="B97:B99"/>
    <mergeCell ref="C97:C99"/>
    <mergeCell ref="D97:D99"/>
    <mergeCell ref="E97:E99"/>
    <mergeCell ref="A120:B120"/>
    <mergeCell ref="A123:N123"/>
    <mergeCell ref="A124:N124"/>
    <mergeCell ref="A126:A128"/>
    <mergeCell ref="B126:B128"/>
    <mergeCell ref="C126:C128"/>
    <mergeCell ref="D126:D128"/>
    <mergeCell ref="E126:E128"/>
    <mergeCell ref="F126:F128"/>
    <mergeCell ref="G126:G128"/>
    <mergeCell ref="H126:H128"/>
    <mergeCell ref="I126:I128"/>
    <mergeCell ref="J126:J128"/>
    <mergeCell ref="K126:K128"/>
    <mergeCell ref="L126:L127"/>
    <mergeCell ref="M126:M128"/>
    <mergeCell ref="N126:N128"/>
    <mergeCell ref="A154:M154"/>
    <mergeCell ref="A156:A158"/>
    <mergeCell ref="B156:B158"/>
    <mergeCell ref="C156:C158"/>
    <mergeCell ref="D156:D158"/>
    <mergeCell ref="E156:E158"/>
    <mergeCell ref="F156:F158"/>
    <mergeCell ref="G156:G158"/>
    <mergeCell ref="H156:H158"/>
    <mergeCell ref="I156:I158"/>
    <mergeCell ref="J156:J158"/>
    <mergeCell ref="K156:K158"/>
    <mergeCell ref="L156:L158"/>
    <mergeCell ref="G214:G216"/>
    <mergeCell ref="H214:H216"/>
    <mergeCell ref="I214:I216"/>
    <mergeCell ref="J214:J216"/>
    <mergeCell ref="M156:M158"/>
    <mergeCell ref="A179:B179"/>
    <mergeCell ref="A183:F183"/>
    <mergeCell ref="A185:A187"/>
    <mergeCell ref="B185:B187"/>
    <mergeCell ref="C185:C187"/>
    <mergeCell ref="D185:D187"/>
    <mergeCell ref="E185:E187"/>
    <mergeCell ref="F185:F187"/>
    <mergeCell ref="A208:B208"/>
    <mergeCell ref="A211:N211"/>
    <mergeCell ref="A212:N212"/>
    <mergeCell ref="K214:K216"/>
    <mergeCell ref="L214:L215"/>
    <mergeCell ref="M214:M216"/>
    <mergeCell ref="N214:N216"/>
    <mergeCell ref="A237:B237"/>
    <mergeCell ref="A241:M241"/>
    <mergeCell ref="A243:A245"/>
    <mergeCell ref="B243:B245"/>
    <mergeCell ref="C243:C245"/>
    <mergeCell ref="D243:D245"/>
    <mergeCell ref="E243:E245"/>
    <mergeCell ref="F243:F245"/>
    <mergeCell ref="G243:G245"/>
    <mergeCell ref="H243:H245"/>
    <mergeCell ref="I243:I245"/>
    <mergeCell ref="J243:J245"/>
    <mergeCell ref="K243:K245"/>
    <mergeCell ref="L243:L245"/>
    <mergeCell ref="M243:M245"/>
    <mergeCell ref="B214:B216"/>
    <mergeCell ref="C214:C216"/>
    <mergeCell ref="D214:D216"/>
    <mergeCell ref="E214:E216"/>
    <mergeCell ref="F214:F216"/>
    <mergeCell ref="A325:B325"/>
    <mergeCell ref="E273:E275"/>
    <mergeCell ref="F273:F275"/>
    <mergeCell ref="A296:B296"/>
    <mergeCell ref="A299:N299"/>
    <mergeCell ref="A300:N300"/>
    <mergeCell ref="A302:A304"/>
    <mergeCell ref="B302:B304"/>
    <mergeCell ref="C302:C304"/>
    <mergeCell ref="D302:D304"/>
    <mergeCell ref="E302:E304"/>
    <mergeCell ref="F302:F304"/>
    <mergeCell ref="G302:G304"/>
    <mergeCell ref="H302:H304"/>
    <mergeCell ref="I302:I304"/>
    <mergeCell ref="J302:J304"/>
    <mergeCell ref="K302:K304"/>
    <mergeCell ref="L302:L304"/>
    <mergeCell ref="M302:M304"/>
    <mergeCell ref="N302:N304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 2020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2021-01-15T20:08:07Z</dcterms:modified>
</cp:coreProperties>
</file>